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K:\00 CRISIS\Año 2022\4T Y ANUAL DEFINITIVO\"/>
    </mc:Choice>
  </mc:AlternateContent>
  <xr:revisionPtr revIDLastSave="0" documentId="13_ncr:1_{5CECB107-7D6C-47BC-860D-EEDCC4414002}"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Definiciones y conceptos" sheetId="22" r:id="rId2"/>
    <sheet name="Concursos pers.juridi.TSJ" sheetId="50" r:id="rId3"/>
    <sheet name="Concursos pers.nat.no empr TSJ" sheetId="51" r:id="rId4"/>
    <sheet name="Concursos pers.nat empr TSJ" sheetId="52"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sheetId="46" r:id="rId17"/>
    <sheet name="Verb. pos.ocupación" sheetId="47" r:id="rId18"/>
    <sheet name="Provincias" sheetId="49" r:id="rId19"/>
  </sheets>
  <definedNames>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TSJ'!$A$1:$B$47</definedName>
    <definedName name="_xlnm.Print_Area" localSheetId="9">'Monitorios presentados TSJ  '!$A$1:$O$47</definedName>
    <definedName name="_xlnm.Print_Area" localSheetId="7">'Recl. cantidad TSJ'!$A$1:$M$45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7" i="49" l="1"/>
  <c r="N57" i="49"/>
  <c r="P57" i="49"/>
  <c r="M57" i="49"/>
  <c r="K57" i="49"/>
  <c r="L57" i="49"/>
  <c r="I57" i="49"/>
  <c r="D24" i="47" l="1"/>
  <c r="D55" i="47" l="1"/>
  <c r="D56" i="47"/>
  <c r="D57" i="47"/>
  <c r="D58" i="47"/>
  <c r="D59" i="47"/>
  <c r="D60" i="47"/>
  <c r="D61" i="47"/>
  <c r="D62" i="47"/>
  <c r="D63" i="47"/>
  <c r="D64" i="47"/>
  <c r="D65" i="47"/>
  <c r="D66" i="47"/>
  <c r="D67" i="47"/>
  <c r="D68" i="47"/>
  <c r="D69" i="47"/>
  <c r="D70" i="47"/>
  <c r="D71" i="47"/>
  <c r="D23" i="31" l="1"/>
  <c r="D23" i="17"/>
  <c r="D24" i="36" l="1"/>
  <c r="D72" i="36" s="1"/>
  <c r="D23" i="20"/>
  <c r="D55" i="42"/>
  <c r="D56" i="42"/>
  <c r="D57" i="42"/>
  <c r="D58" i="42"/>
  <c r="D59" i="42"/>
  <c r="D60" i="42"/>
  <c r="D61" i="42"/>
  <c r="D62" i="42"/>
  <c r="D63" i="42"/>
  <c r="D64" i="42"/>
  <c r="D65" i="42"/>
  <c r="D66" i="42"/>
  <c r="D67" i="42"/>
  <c r="D68" i="42"/>
  <c r="D69" i="42"/>
  <c r="D70" i="42"/>
  <c r="D23" i="42"/>
  <c r="D71" i="42" s="1"/>
  <c r="D56" i="43"/>
  <c r="D57" i="43"/>
  <c r="D58" i="43"/>
  <c r="D59" i="43"/>
  <c r="D60" i="43"/>
  <c r="D61" i="43"/>
  <c r="D62" i="43"/>
  <c r="D63" i="43"/>
  <c r="D64" i="43"/>
  <c r="D65" i="43"/>
  <c r="D66" i="43"/>
  <c r="D67" i="43"/>
  <c r="D68" i="43"/>
  <c r="D69" i="43"/>
  <c r="D70" i="43"/>
  <c r="D71" i="43"/>
  <c r="D24" i="43"/>
  <c r="D72" i="43" s="1"/>
  <c r="D56" i="44"/>
  <c r="D57" i="44"/>
  <c r="D58" i="44"/>
  <c r="D59" i="44"/>
  <c r="D60" i="44"/>
  <c r="D61" i="44"/>
  <c r="D62" i="44"/>
  <c r="D63" i="44"/>
  <c r="D64" i="44"/>
  <c r="D65" i="44"/>
  <c r="D66" i="44"/>
  <c r="D67" i="44"/>
  <c r="D68" i="44"/>
  <c r="D69" i="44"/>
  <c r="D70" i="44"/>
  <c r="D71" i="44"/>
  <c r="D24" i="44"/>
  <c r="D72" i="44" s="1"/>
  <c r="D56" i="36"/>
  <c r="D57" i="36"/>
  <c r="D58" i="36"/>
  <c r="D59" i="36"/>
  <c r="D60" i="36"/>
  <c r="D61" i="36"/>
  <c r="D62" i="36"/>
  <c r="D63" i="36"/>
  <c r="D64" i="36"/>
  <c r="D65" i="36"/>
  <c r="D66" i="36"/>
  <c r="D67" i="36"/>
  <c r="D68" i="36"/>
  <c r="D69" i="36"/>
  <c r="D70" i="36"/>
  <c r="D71" i="36"/>
  <c r="D54" i="20"/>
  <c r="D55" i="20"/>
  <c r="D56" i="20"/>
  <c r="D57" i="20"/>
  <c r="D58" i="20"/>
  <c r="D59" i="20"/>
  <c r="D60" i="20"/>
  <c r="D61" i="20"/>
  <c r="D62" i="20"/>
  <c r="D63" i="20"/>
  <c r="D64" i="20"/>
  <c r="D65" i="20"/>
  <c r="D66" i="20"/>
  <c r="D67" i="20"/>
  <c r="D68" i="20"/>
  <c r="D69" i="20"/>
  <c r="D70" i="20"/>
  <c r="D53" i="15"/>
  <c r="D54" i="15"/>
  <c r="D55" i="15"/>
  <c r="D56" i="15"/>
  <c r="D57" i="15"/>
  <c r="D58" i="15"/>
  <c r="D59" i="15"/>
  <c r="D60" i="15"/>
  <c r="D61" i="15"/>
  <c r="D62" i="15"/>
  <c r="D63" i="15"/>
  <c r="D64" i="15"/>
  <c r="D65" i="15"/>
  <c r="D66" i="15"/>
  <c r="D67" i="15"/>
  <c r="D68" i="15"/>
  <c r="D23" i="15"/>
  <c r="D69" i="15" s="1"/>
  <c r="D23" i="50" l="1"/>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7" i="49"/>
  <c r="D7" i="48"/>
  <c r="D55" i="48" s="1"/>
  <c r="D8" i="48"/>
  <c r="D56" i="48" s="1"/>
  <c r="D9" i="48"/>
  <c r="D57" i="48" s="1"/>
  <c r="D10" i="48"/>
  <c r="D58" i="48" s="1"/>
  <c r="D11" i="48"/>
  <c r="D59" i="48" s="1"/>
  <c r="D12" i="48"/>
  <c r="D60" i="48" s="1"/>
  <c r="D13" i="48"/>
  <c r="D61" i="48" s="1"/>
  <c r="D14" i="48"/>
  <c r="D62" i="48" s="1"/>
  <c r="D15" i="48"/>
  <c r="D63" i="48" s="1"/>
  <c r="D16" i="48"/>
  <c r="D64" i="48" s="1"/>
  <c r="D17" i="48"/>
  <c r="D65" i="48" s="1"/>
  <c r="D18" i="48"/>
  <c r="D66" i="48" s="1"/>
  <c r="D19" i="48"/>
  <c r="D67" i="48" s="1"/>
  <c r="D20" i="48"/>
  <c r="D68" i="48" s="1"/>
  <c r="D21" i="48"/>
  <c r="D69" i="48" s="1"/>
  <c r="D22" i="48"/>
  <c r="D70" i="48" s="1"/>
  <c r="D53" i="52"/>
  <c r="D54" i="52"/>
  <c r="D55" i="52"/>
  <c r="D56" i="52"/>
  <c r="D57" i="52"/>
  <c r="D58" i="52"/>
  <c r="D59" i="52"/>
  <c r="D60" i="52"/>
  <c r="D61" i="52"/>
  <c r="D62" i="52"/>
  <c r="D63" i="52"/>
  <c r="D64" i="52"/>
  <c r="D65" i="52"/>
  <c r="D66" i="52"/>
  <c r="D67" i="52"/>
  <c r="D68" i="52"/>
  <c r="D23" i="52"/>
  <c r="D69" i="52" s="1"/>
  <c r="D23" i="51"/>
  <c r="D23" i="6"/>
  <c r="D54" i="5"/>
  <c r="D55" i="5"/>
  <c r="D56" i="5"/>
  <c r="D57" i="5"/>
  <c r="D58" i="5"/>
  <c r="D59" i="5"/>
  <c r="D60" i="5"/>
  <c r="D61" i="5"/>
  <c r="D62" i="5"/>
  <c r="D63" i="5"/>
  <c r="D64" i="5"/>
  <c r="D65" i="5"/>
  <c r="D66" i="5"/>
  <c r="D67" i="5"/>
  <c r="D68" i="5"/>
  <c r="D69" i="5"/>
  <c r="D70" i="5"/>
  <c r="D23" i="5"/>
  <c r="D54" i="47"/>
  <c r="C71" i="47"/>
  <c r="C55" i="47"/>
  <c r="C56" i="47"/>
  <c r="C57" i="47"/>
  <c r="C58" i="47"/>
  <c r="C59" i="47"/>
  <c r="C60" i="47"/>
  <c r="C61" i="47"/>
  <c r="C62" i="47"/>
  <c r="C63" i="47"/>
  <c r="C64" i="47"/>
  <c r="C65" i="47"/>
  <c r="C66" i="47"/>
  <c r="C67" i="47"/>
  <c r="C68" i="47"/>
  <c r="C69" i="47"/>
  <c r="C70" i="47"/>
  <c r="C54" i="47"/>
  <c r="D54" i="42"/>
  <c r="C55" i="42"/>
  <c r="C56" i="42"/>
  <c r="C57" i="42"/>
  <c r="C58" i="42"/>
  <c r="C59" i="42"/>
  <c r="C60" i="42"/>
  <c r="C61" i="42"/>
  <c r="C62" i="42"/>
  <c r="C63" i="42"/>
  <c r="C64" i="42"/>
  <c r="C65" i="42"/>
  <c r="C66" i="42"/>
  <c r="C67" i="42"/>
  <c r="C68" i="42"/>
  <c r="C69" i="42"/>
  <c r="C70" i="42"/>
  <c r="C71" i="42"/>
  <c r="C54" i="42"/>
  <c r="D55" i="43"/>
  <c r="C56" i="43"/>
  <c r="C57" i="43"/>
  <c r="C58" i="43"/>
  <c r="C59" i="43"/>
  <c r="C60" i="43"/>
  <c r="C61" i="43"/>
  <c r="C62" i="43"/>
  <c r="C63" i="43"/>
  <c r="C64" i="43"/>
  <c r="C65" i="43"/>
  <c r="C66" i="43"/>
  <c r="C67" i="43"/>
  <c r="C68" i="43"/>
  <c r="C69" i="43"/>
  <c r="C70" i="43"/>
  <c r="C71" i="43"/>
  <c r="C72" i="43"/>
  <c r="C55" i="43"/>
  <c r="D55" i="44"/>
  <c r="C56" i="44"/>
  <c r="C57" i="44"/>
  <c r="C58" i="44"/>
  <c r="C59" i="44"/>
  <c r="C60" i="44"/>
  <c r="C61" i="44"/>
  <c r="C62" i="44"/>
  <c r="C63" i="44"/>
  <c r="C64" i="44"/>
  <c r="C65" i="44"/>
  <c r="C66" i="44"/>
  <c r="C67" i="44"/>
  <c r="C68" i="44"/>
  <c r="C69" i="44"/>
  <c r="C70" i="44"/>
  <c r="C71" i="44"/>
  <c r="C72" i="44"/>
  <c r="C55" i="44"/>
  <c r="D55" i="36"/>
  <c r="C56" i="36"/>
  <c r="C57" i="36"/>
  <c r="C58" i="36"/>
  <c r="C59" i="36"/>
  <c r="C60" i="36"/>
  <c r="C61" i="36"/>
  <c r="C62" i="36"/>
  <c r="C63" i="36"/>
  <c r="C64" i="36"/>
  <c r="C65" i="36"/>
  <c r="C66" i="36"/>
  <c r="C67" i="36"/>
  <c r="C68" i="36"/>
  <c r="C69" i="36"/>
  <c r="C70" i="36"/>
  <c r="C71" i="36"/>
  <c r="C72" i="36"/>
  <c r="C55" i="36"/>
  <c r="D53" i="20"/>
  <c r="C54" i="20"/>
  <c r="C55" i="20"/>
  <c r="C56" i="20"/>
  <c r="C57" i="20"/>
  <c r="C58" i="20"/>
  <c r="C59" i="20"/>
  <c r="C60" i="20"/>
  <c r="C61" i="20"/>
  <c r="C62" i="20"/>
  <c r="C63" i="20"/>
  <c r="C64" i="20"/>
  <c r="C65" i="20"/>
  <c r="C66" i="20"/>
  <c r="C67" i="20"/>
  <c r="C68" i="20"/>
  <c r="C69" i="20"/>
  <c r="C70" i="20"/>
  <c r="C53" i="20"/>
  <c r="D52" i="15"/>
  <c r="C53" i="15"/>
  <c r="C54" i="15"/>
  <c r="C55" i="15"/>
  <c r="C56" i="15"/>
  <c r="C57" i="15"/>
  <c r="C58" i="15"/>
  <c r="C59" i="15"/>
  <c r="C60" i="15"/>
  <c r="C61" i="15"/>
  <c r="C62" i="15"/>
  <c r="C63" i="15"/>
  <c r="C64" i="15"/>
  <c r="C65" i="15"/>
  <c r="C66" i="15"/>
  <c r="C67" i="15"/>
  <c r="C68" i="15"/>
  <c r="C69" i="15"/>
  <c r="C52" i="15"/>
  <c r="D53" i="6"/>
  <c r="D54" i="6"/>
  <c r="D55" i="6"/>
  <c r="D56" i="6"/>
  <c r="D57" i="6"/>
  <c r="D58" i="6"/>
  <c r="D59" i="6"/>
  <c r="D60" i="6"/>
  <c r="D61" i="6"/>
  <c r="D62" i="6"/>
  <c r="D63" i="6"/>
  <c r="D64" i="6"/>
  <c r="D65" i="6"/>
  <c r="D66" i="6"/>
  <c r="D67" i="6"/>
  <c r="D68" i="6"/>
  <c r="D69" i="6"/>
  <c r="D52" i="6"/>
  <c r="C53" i="6"/>
  <c r="C54" i="6"/>
  <c r="C55" i="6"/>
  <c r="C56" i="6"/>
  <c r="C57" i="6"/>
  <c r="C58" i="6"/>
  <c r="C59" i="6"/>
  <c r="C60" i="6"/>
  <c r="C61" i="6"/>
  <c r="C62" i="6"/>
  <c r="C63" i="6"/>
  <c r="C64" i="6"/>
  <c r="C65" i="6"/>
  <c r="C66" i="6"/>
  <c r="C67" i="6"/>
  <c r="C68" i="6"/>
  <c r="C69" i="6"/>
  <c r="C52" i="6"/>
  <c r="D53" i="5"/>
  <c r="C54" i="5"/>
  <c r="C55" i="5"/>
  <c r="C56" i="5"/>
  <c r="C57" i="5"/>
  <c r="C58" i="5"/>
  <c r="C59" i="5"/>
  <c r="C60" i="5"/>
  <c r="C61" i="5"/>
  <c r="C62" i="5"/>
  <c r="C63" i="5"/>
  <c r="C64" i="5"/>
  <c r="C65" i="5"/>
  <c r="C66" i="5"/>
  <c r="C67" i="5"/>
  <c r="C68" i="5"/>
  <c r="C69" i="5"/>
  <c r="C70" i="5"/>
  <c r="C53" i="5"/>
  <c r="C32" i="48" l="1"/>
  <c r="C39" i="48"/>
  <c r="C31" i="48"/>
  <c r="C40" i="48"/>
  <c r="C38" i="48"/>
  <c r="C30" i="48"/>
  <c r="C37" i="48"/>
  <c r="C29" i="48"/>
  <c r="C44" i="48"/>
  <c r="C36" i="48"/>
  <c r="C43" i="48"/>
  <c r="C35" i="48"/>
  <c r="C42" i="48"/>
  <c r="C34" i="48"/>
  <c r="C41" i="48"/>
  <c r="C33" i="48"/>
  <c r="C55" i="48"/>
  <c r="C56" i="48"/>
  <c r="C57" i="48"/>
  <c r="C58" i="48"/>
  <c r="C59" i="48"/>
  <c r="C60" i="48"/>
  <c r="C61" i="48"/>
  <c r="C62" i="48"/>
  <c r="C63" i="48"/>
  <c r="C64" i="48"/>
  <c r="C65" i="48"/>
  <c r="C66" i="48"/>
  <c r="C67" i="48"/>
  <c r="C68" i="48"/>
  <c r="C69" i="48"/>
  <c r="C70" i="48"/>
  <c r="C71" i="48"/>
  <c r="C54" i="48"/>
  <c r="C53" i="52"/>
  <c r="C54" i="52"/>
  <c r="C55" i="52"/>
  <c r="C56" i="52"/>
  <c r="C57" i="52"/>
  <c r="C58" i="52"/>
  <c r="C59" i="52"/>
  <c r="C60" i="52"/>
  <c r="C61" i="52"/>
  <c r="C62" i="52"/>
  <c r="C63" i="52"/>
  <c r="C64" i="52"/>
  <c r="C65" i="52"/>
  <c r="C66" i="52"/>
  <c r="C67" i="52"/>
  <c r="C68" i="52"/>
  <c r="C69" i="52"/>
  <c r="C52" i="52"/>
  <c r="D52" i="52"/>
  <c r="C53" i="51"/>
  <c r="C54" i="51"/>
  <c r="C55" i="51"/>
  <c r="C56" i="51"/>
  <c r="C57" i="51"/>
  <c r="C58" i="51"/>
  <c r="C59" i="51"/>
  <c r="C60" i="51"/>
  <c r="C61" i="51"/>
  <c r="C62" i="51"/>
  <c r="C63" i="51"/>
  <c r="C64" i="51"/>
  <c r="C65" i="51"/>
  <c r="C66" i="51"/>
  <c r="C67" i="51"/>
  <c r="C68" i="51"/>
  <c r="C69" i="51"/>
  <c r="C52" i="51"/>
  <c r="D53" i="51"/>
  <c r="D54" i="51"/>
  <c r="D55" i="51"/>
  <c r="D56" i="51"/>
  <c r="D57" i="51"/>
  <c r="D58" i="51"/>
  <c r="D59" i="51"/>
  <c r="D60" i="51"/>
  <c r="D61" i="51"/>
  <c r="D62" i="51"/>
  <c r="D63" i="51"/>
  <c r="D64" i="51"/>
  <c r="D65" i="51"/>
  <c r="D66" i="51"/>
  <c r="D67" i="51"/>
  <c r="D68" i="51"/>
  <c r="D69" i="51"/>
  <c r="D52" i="51"/>
  <c r="D53" i="50"/>
  <c r="D54" i="50"/>
  <c r="D55" i="50"/>
  <c r="D56" i="50"/>
  <c r="D57" i="50"/>
  <c r="D58" i="50"/>
  <c r="D59" i="50"/>
  <c r="D60" i="50"/>
  <c r="D61" i="50"/>
  <c r="D62" i="50"/>
  <c r="D63" i="50"/>
  <c r="D64" i="50"/>
  <c r="D65" i="50"/>
  <c r="D66" i="50"/>
  <c r="D67" i="50"/>
  <c r="D68" i="50"/>
  <c r="C53" i="50" l="1"/>
  <c r="C54" i="50"/>
  <c r="C55" i="50"/>
  <c r="C56" i="50"/>
  <c r="C57" i="50"/>
  <c r="C58" i="50"/>
  <c r="C59" i="50"/>
  <c r="C60" i="50"/>
  <c r="C61" i="50"/>
  <c r="C62" i="50"/>
  <c r="C63" i="50"/>
  <c r="C64" i="50"/>
  <c r="C65" i="50"/>
  <c r="C66" i="50"/>
  <c r="C67" i="50"/>
  <c r="C68" i="50"/>
  <c r="C69" i="50"/>
  <c r="C52" i="50"/>
  <c r="N23" i="5" l="1"/>
  <c r="C7" i="48" l="1"/>
  <c r="C8" i="48"/>
  <c r="C9" i="48"/>
  <c r="C10" i="48"/>
  <c r="C11" i="48"/>
  <c r="C12" i="48"/>
  <c r="C13" i="48"/>
  <c r="C14" i="48"/>
  <c r="C15" i="48"/>
  <c r="C16" i="48"/>
  <c r="C17" i="48"/>
  <c r="C18" i="48"/>
  <c r="C19" i="48"/>
  <c r="C20" i="48"/>
  <c r="C21" i="48"/>
  <c r="C22" i="48"/>
  <c r="C23" i="48"/>
  <c r="C6" i="48"/>
  <c r="C45" i="52"/>
  <c r="C44" i="52"/>
  <c r="C43" i="52"/>
  <c r="C42" i="52"/>
  <c r="C41" i="52"/>
  <c r="C40" i="52"/>
  <c r="C39" i="52"/>
  <c r="C38" i="52"/>
  <c r="C37" i="52"/>
  <c r="C36" i="52"/>
  <c r="C35" i="52"/>
  <c r="C34" i="52"/>
  <c r="C33" i="52"/>
  <c r="C32" i="52"/>
  <c r="C31" i="52"/>
  <c r="C30" i="52"/>
  <c r="C29" i="52"/>
  <c r="C28" i="52"/>
  <c r="C23" i="51"/>
  <c r="C45" i="51"/>
  <c r="C44" i="51"/>
  <c r="C43" i="51"/>
  <c r="C42" i="51"/>
  <c r="C41" i="51"/>
  <c r="C40" i="51"/>
  <c r="C39" i="51"/>
  <c r="C38" i="51"/>
  <c r="C37" i="51"/>
  <c r="C36" i="51"/>
  <c r="C35" i="51"/>
  <c r="C34" i="51"/>
  <c r="C33" i="51"/>
  <c r="C32" i="51"/>
  <c r="C31" i="51"/>
  <c r="C30" i="51"/>
  <c r="C29" i="51"/>
  <c r="C28" i="51"/>
  <c r="C44" i="50"/>
  <c r="C43" i="50"/>
  <c r="C42" i="50"/>
  <c r="C41" i="50"/>
  <c r="C40" i="50"/>
  <c r="C39" i="50"/>
  <c r="C38" i="50"/>
  <c r="C37" i="50"/>
  <c r="C36" i="50"/>
  <c r="C35" i="50"/>
  <c r="C34" i="50"/>
  <c r="C33" i="50"/>
  <c r="C32" i="50"/>
  <c r="C31" i="50"/>
  <c r="C30" i="50"/>
  <c r="C29" i="50"/>
  <c r="D57" i="49"/>
  <c r="E57" i="49"/>
  <c r="G57" i="49"/>
  <c r="H57" i="49"/>
  <c r="J57" i="49"/>
  <c r="C46" i="20"/>
  <c r="C30" i="20"/>
  <c r="C31" i="20"/>
  <c r="C32" i="20"/>
  <c r="C33" i="20"/>
  <c r="C34" i="20"/>
  <c r="C35" i="20"/>
  <c r="C36" i="20"/>
  <c r="C37" i="20"/>
  <c r="C38" i="20"/>
  <c r="C39" i="20"/>
  <c r="C40" i="20"/>
  <c r="C41" i="20"/>
  <c r="C42" i="20"/>
  <c r="C43" i="20"/>
  <c r="C44" i="20"/>
  <c r="C45" i="20"/>
  <c r="C29" i="20"/>
  <c r="C45" i="15"/>
  <c r="C29" i="15"/>
  <c r="C30" i="15"/>
  <c r="C31" i="15"/>
  <c r="C32" i="15"/>
  <c r="C33" i="15"/>
  <c r="C34" i="15"/>
  <c r="C35" i="15"/>
  <c r="C36" i="15"/>
  <c r="C37" i="15"/>
  <c r="C38" i="15"/>
  <c r="C39" i="15"/>
  <c r="C40" i="15"/>
  <c r="C41" i="15"/>
  <c r="C42" i="15"/>
  <c r="C43" i="15"/>
  <c r="C44" i="15"/>
  <c r="C28" i="15"/>
  <c r="C45" i="6"/>
  <c r="C29" i="6"/>
  <c r="C30" i="6"/>
  <c r="C31" i="6"/>
  <c r="C32" i="6"/>
  <c r="C33" i="6"/>
  <c r="C34" i="6"/>
  <c r="C35" i="6"/>
  <c r="C36" i="6"/>
  <c r="C37" i="6"/>
  <c r="C38" i="6"/>
  <c r="C39" i="6"/>
  <c r="C40" i="6"/>
  <c r="C41" i="6"/>
  <c r="C42" i="6"/>
  <c r="C43" i="6"/>
  <c r="C44" i="6"/>
  <c r="C28" i="6"/>
  <c r="C46" i="5"/>
  <c r="C30" i="5"/>
  <c r="C31" i="5"/>
  <c r="C32" i="5"/>
  <c r="C33" i="5"/>
  <c r="C34" i="5"/>
  <c r="C35" i="5"/>
  <c r="C36" i="5"/>
  <c r="C37" i="5"/>
  <c r="C38" i="5"/>
  <c r="C39" i="5"/>
  <c r="C40" i="5"/>
  <c r="C41" i="5"/>
  <c r="C42" i="5"/>
  <c r="C43" i="5"/>
  <c r="C44" i="5"/>
  <c r="C45" i="5"/>
  <c r="C29" i="5"/>
  <c r="C29" i="17"/>
  <c r="C31" i="47" l="1"/>
  <c r="C32" i="47"/>
  <c r="C33" i="47"/>
  <c r="C34" i="47"/>
  <c r="C35" i="47"/>
  <c r="C36" i="47"/>
  <c r="C37" i="47"/>
  <c r="C38" i="47"/>
  <c r="C39" i="47"/>
  <c r="C40" i="47"/>
  <c r="C41" i="47"/>
  <c r="C42" i="47"/>
  <c r="C43" i="47"/>
  <c r="C44" i="47"/>
  <c r="C45" i="47"/>
  <c r="C46" i="47"/>
  <c r="C47" i="47"/>
  <c r="C30" i="47"/>
  <c r="C31" i="42"/>
  <c r="C32" i="42"/>
  <c r="C33" i="42"/>
  <c r="C34" i="42"/>
  <c r="C35" i="42"/>
  <c r="C36" i="42"/>
  <c r="C37" i="42"/>
  <c r="C38" i="42"/>
  <c r="C39" i="42"/>
  <c r="C40" i="42"/>
  <c r="C41" i="42"/>
  <c r="C42" i="42"/>
  <c r="C43" i="42"/>
  <c r="C44" i="42"/>
  <c r="C45" i="42"/>
  <c r="C46" i="42"/>
  <c r="C30" i="42"/>
  <c r="C32" i="43"/>
  <c r="C33" i="43"/>
  <c r="C34" i="43"/>
  <c r="C35" i="43"/>
  <c r="C36" i="43"/>
  <c r="C37" i="43"/>
  <c r="C38" i="43"/>
  <c r="C39" i="43"/>
  <c r="C40" i="43"/>
  <c r="C41" i="43"/>
  <c r="C42" i="43"/>
  <c r="C43" i="43"/>
  <c r="C44" i="43"/>
  <c r="C45" i="43"/>
  <c r="C46" i="43"/>
  <c r="C47" i="43"/>
  <c r="C48" i="43"/>
  <c r="C31" i="43"/>
  <c r="C32" i="44"/>
  <c r="C33" i="44"/>
  <c r="C34" i="44"/>
  <c r="C35" i="44"/>
  <c r="C36" i="44"/>
  <c r="C37" i="44"/>
  <c r="C38" i="44"/>
  <c r="C39" i="44"/>
  <c r="C40" i="44"/>
  <c r="C41" i="44"/>
  <c r="C42" i="44"/>
  <c r="C43" i="44"/>
  <c r="C44" i="44"/>
  <c r="C45" i="44"/>
  <c r="C46" i="44"/>
  <c r="C47" i="44"/>
  <c r="C31" i="44"/>
  <c r="C32" i="36"/>
  <c r="C33" i="36"/>
  <c r="C34" i="36"/>
  <c r="C35" i="36"/>
  <c r="C36" i="36"/>
  <c r="C37" i="36"/>
  <c r="C38" i="36"/>
  <c r="C39" i="36"/>
  <c r="C40" i="36"/>
  <c r="C41" i="36"/>
  <c r="C42" i="36"/>
  <c r="C43" i="36"/>
  <c r="C44" i="36"/>
  <c r="C45" i="36"/>
  <c r="C46" i="36"/>
  <c r="C47" i="36"/>
  <c r="C48" i="36"/>
  <c r="C31" i="36"/>
  <c r="D46" i="46" l="1"/>
  <c r="C74" i="46" l="1"/>
  <c r="C75" i="46"/>
  <c r="C76" i="46"/>
  <c r="C77" i="46"/>
  <c r="C78" i="46"/>
  <c r="C79" i="46"/>
  <c r="C80" i="46"/>
  <c r="C81" i="46"/>
  <c r="C82" i="46"/>
  <c r="C83" i="46"/>
  <c r="C84" i="46"/>
  <c r="C85" i="46"/>
  <c r="C86" i="46"/>
  <c r="C87" i="46"/>
  <c r="C88" i="46"/>
  <c r="C89" i="46"/>
  <c r="C90" i="46"/>
  <c r="C73" i="46"/>
  <c r="C52" i="46"/>
  <c r="C53" i="46"/>
  <c r="C54" i="46"/>
  <c r="C55" i="46"/>
  <c r="C56" i="46"/>
  <c r="C57" i="46"/>
  <c r="C58" i="46"/>
  <c r="C59" i="46"/>
  <c r="C60" i="46"/>
  <c r="C61" i="46"/>
  <c r="C62" i="46"/>
  <c r="C63" i="46"/>
  <c r="C64" i="46"/>
  <c r="C65" i="46"/>
  <c r="C66" i="46"/>
  <c r="C67" i="46"/>
  <c r="C68" i="46"/>
  <c r="C51" i="46"/>
  <c r="C29" i="31"/>
  <c r="C30" i="31"/>
  <c r="C31" i="31"/>
  <c r="C32" i="31"/>
  <c r="C33" i="31"/>
  <c r="C34" i="31"/>
  <c r="C35" i="31"/>
  <c r="C36" i="31"/>
  <c r="C37" i="31"/>
  <c r="C38" i="31"/>
  <c r="C39" i="31"/>
  <c r="C40" i="31"/>
  <c r="C41" i="31"/>
  <c r="C42" i="31"/>
  <c r="C43" i="31"/>
  <c r="C44" i="31"/>
  <c r="C45" i="31"/>
  <c r="C28" i="31"/>
  <c r="C30" i="17"/>
  <c r="C31" i="17"/>
  <c r="C32" i="17"/>
  <c r="C33" i="17"/>
  <c r="C34" i="17"/>
  <c r="C35" i="17"/>
  <c r="C36" i="17"/>
  <c r="C37" i="17"/>
  <c r="C38" i="17"/>
  <c r="C39" i="17"/>
  <c r="C40" i="17"/>
  <c r="C41" i="17"/>
  <c r="C42" i="17"/>
  <c r="C43" i="17"/>
  <c r="C44" i="17"/>
  <c r="C45" i="17"/>
  <c r="C46" i="17"/>
  <c r="N10" i="5" l="1"/>
  <c r="N7" i="5"/>
  <c r="N8" i="5"/>
  <c r="N9" i="5"/>
  <c r="N11" i="5"/>
  <c r="N12" i="5"/>
  <c r="N13" i="5"/>
  <c r="N14" i="5"/>
  <c r="N15" i="5"/>
  <c r="N16" i="5"/>
  <c r="N17" i="5"/>
  <c r="N18" i="5"/>
  <c r="N19" i="5"/>
  <c r="N20" i="5"/>
  <c r="N21" i="5"/>
  <c r="N22" i="5"/>
  <c r="N6" i="5"/>
  <c r="C57" i="49" l="1"/>
  <c r="F57" i="49" s="1"/>
  <c r="C48" i="44" l="1"/>
  <c r="C47" i="42" l="1"/>
  <c r="D6" i="48" l="1"/>
  <c r="D54" i="48" s="1"/>
  <c r="C28" i="50"/>
  <c r="D52" i="50"/>
  <c r="C45" i="50"/>
  <c r="C28" i="48" l="1"/>
  <c r="D69" i="50"/>
  <c r="D23" i="48"/>
  <c r="D71" i="48" l="1"/>
  <c r="C45" i="48"/>
</calcChain>
</file>

<file path=xl/sharedStrings.xml><?xml version="1.0" encoding="utf-8"?>
<sst xmlns="http://schemas.openxmlformats.org/spreadsheetml/2006/main" count="979" uniqueCount="133">
  <si>
    <t>CANARIAS</t>
  </si>
  <si>
    <t>CANTABRIA</t>
  </si>
  <si>
    <t>GALICIA</t>
  </si>
  <si>
    <t>LA RIOJA</t>
  </si>
  <si>
    <t>Ejecuciones hipotecarias presentadas por TSJ</t>
  </si>
  <si>
    <t>Despidos presentados por TSJ</t>
  </si>
  <si>
    <t>Reclamaciones de cantidad presentadas por TSJ</t>
  </si>
  <si>
    <t>CASTILLA MANCHA</t>
  </si>
  <si>
    <t>EXTREMADURA</t>
  </si>
  <si>
    <t>TOTAL</t>
  </si>
  <si>
    <t>Despidos</t>
  </si>
  <si>
    <t>Concursos</t>
  </si>
  <si>
    <t>CATALUÑA</t>
  </si>
  <si>
    <t xml:space="preserve"> </t>
  </si>
  <si>
    <t>Embargos</t>
  </si>
  <si>
    <t>Lanzamientos</t>
  </si>
  <si>
    <t>Monitorios</t>
  </si>
  <si>
    <t>Monitorios presentados por TSJ</t>
  </si>
  <si>
    <t xml:space="preserve">LA RIOJA </t>
  </si>
  <si>
    <t>ILLES BALEARS</t>
  </si>
  <si>
    <t>COMUNITAT VALENCIANA</t>
  </si>
  <si>
    <t>CASTILLA - LA MANCHA</t>
  </si>
  <si>
    <t>CASTILLA -LA MANCHA</t>
  </si>
  <si>
    <t>PAÍS VASCO</t>
  </si>
  <si>
    <t>ANDALUCÍA</t>
  </si>
  <si>
    <t>ARAGÓN</t>
  </si>
  <si>
    <t>CASTILLA Y LEÓN</t>
  </si>
  <si>
    <t>CASTILLA - LEÓN</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</si>
  <si>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</si>
  <si>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</si>
  <si>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</si>
  <si>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</si>
  <si>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</si>
  <si>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Lanzamientos recibidos en los Servicios Comunes por TSJ</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</si>
  <si>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</si>
  <si>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</si>
  <si>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</si>
  <si>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</si>
  <si>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Lanzamientos con cumplimiento positivo en los Servicios Comunes  por TSJ</t>
  </si>
  <si>
    <t>Lanzamientos con cumplimiento positivo</t>
  </si>
  <si>
    <t>Aquellos lanzamientos en los que el servicio común ha podido practicar el lanzamiento acordado por el juzgado</t>
  </si>
  <si>
    <t>Lanzamientos practicados por los servicios comunes v. practicados por los juzgados</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</si>
  <si>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</si>
  <si>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La modificacion de la Ley Organica del Poder Judicial de 21 de julio de 2015 (BOE de 22-7-2015), que entró en vigor el 1 de octubre</t>
  </si>
  <si>
    <t>atribuye la competencia de los concursos de persona natural que no sea empresarios a los juzgados de primera instancia</t>
  </si>
  <si>
    <t>Acciones individuales sobre condiciones generales incluidas en contratos de financiación con garantías reales inmobiliarias cuyo prestatario sea una persona física</t>
  </si>
  <si>
    <t>Asuntos ingresados</t>
  </si>
  <si>
    <t>Sentencias</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</si>
  <si>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</si>
  <si>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</si>
  <si>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</si>
  <si>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</si>
  <si>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</si>
  <si>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</si>
  <si>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</si>
  <si>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Total de concursos presentados por TSJ</t>
  </si>
  <si>
    <t>ASTURIAS, PRINCIPADO</t>
  </si>
  <si>
    <t>MADRID, COMUNIDAD</t>
  </si>
  <si>
    <t>MURCIA, REGIÓN</t>
  </si>
  <si>
    <t>NAVARRA, COM. FORAL</t>
  </si>
  <si>
    <t xml:space="preserve">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</si>
  <si>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</si>
  <si>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</si>
  <si>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</si>
  <si>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</si>
  <si>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</si>
  <si>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</si>
  <si>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</si>
  <si>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</si>
  <si>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</si>
  <si>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</si>
  <si>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</si>
  <si>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</si>
  <si>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</si>
  <si>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</si>
  <si>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</si>
  <si>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</si>
  <si>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</si>
  <si>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</si>
  <si>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</si>
  <si>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</si>
  <si>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</si>
  <si>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</si>
  <si>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</si>
  <si>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</si>
  <si>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</si>
  <si>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</si>
  <si>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</si>
  <si>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</si>
  <si>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</si>
  <si>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</si>
  <si>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</si>
  <si>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</si>
  <si>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</si>
  <si>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</si>
  <si>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</si>
  <si>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</si>
  <si>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</si>
  <si>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</si>
  <si>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</si>
  <si>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</si>
  <si>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</si>
  <si>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</si>
  <si>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</si>
  <si>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</si>
  <si>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</si>
  <si>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</si>
  <si>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</si>
  <si>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</si>
  <si>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</si>
  <si>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</si>
  <si>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</si>
  <si>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</si>
  <si>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</si>
  <si>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</si>
  <si>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</si>
  <si>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</si>
  <si>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</si>
  <si>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i</t>
  </si>
  <si>
    <t xml:space="preserve">Concursos personas naturales no empresarias presentados </t>
  </si>
  <si>
    <t>Demandas despido ingresadas</t>
  </si>
  <si>
    <t>Ejecuciones hipotecarias  ingresadas</t>
  </si>
  <si>
    <t>Resto lanzamiento practicados</t>
  </si>
  <si>
    <t>Demandas reclamación de cantidad ingresadas</t>
  </si>
  <si>
    <t>A</t>
  </si>
  <si>
    <t>Ingresados</t>
  </si>
  <si>
    <t>Evolución 2021/2022</t>
  </si>
  <si>
    <t>Evolución 2021 /2022</t>
  </si>
  <si>
    <t>Concursos personas jurídicas presentados en  Juzgados de lo Mercantil por TSJ</t>
  </si>
  <si>
    <t>Concursos de personas naturales empresarios presentados en Juzgados de lo Mercantil por TSJ</t>
  </si>
  <si>
    <t>Concursos de personas naturales no empresarios presentados en Juzgados de Primera Instancia  y Mercantil por TSJ</t>
  </si>
  <si>
    <t>Concursos personas naturales empresarias presentados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</si>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</sst>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9"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sz val="10"/>
      <color indexed="18"/>
      <name val="Verdana"/>
      <family val="2"/>
      <scheme val="minor"/>
    </font>
    <font>
      <sz val="12"/>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color theme="3"/>
      <name val="Verdana"/>
      <family val="2"/>
      <scheme val="minor"/>
    </font>
    <font>
      <b/>
      <sz val="10"/>
      <color theme="1"/>
      <name val="Verdana"/>
      <family val="2"/>
    </font>
    <font>
      <b/>
      <sz val="18"/>
      <color rgb="FFFFFFFF"/>
      <name val="Calibri"/>
      <family val="2"/>
    </font>
    <font>
      <sz val="10"/>
      <color rgb="FF92D050"/>
      <name val="Arial"/>
      <family val="2"/>
    </font>
    <font>
      <sz val="10"/>
      <color rgb="FFFF0000"/>
      <name val="Arial"/>
      <family val="2"/>
    </font>
    <font>
      <b/>
      <sz val="10"/>
      <name val="Verdana"/>
      <family val="2"/>
      <scheme val="minor"/>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8">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6" fillId="0" borderId="0"/>
    <xf numFmtId="0" fontId="6" fillId="0" borderId="0"/>
    <xf numFmtId="0" fontId="9" fillId="0" borderId="0"/>
    <xf numFmtId="0" fontId="5" fillId="0" borderId="0"/>
    <xf numFmtId="0" fontId="5" fillId="0" borderId="0"/>
    <xf numFmtId="0" fontId="5" fillId="0" borderId="0"/>
    <xf numFmtId="0" fontId="26"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6" fillId="0" borderId="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6">
    <xf numFmtId="0" fontId="0" fillId="0" borderId="0" xfId="0"/>
    <xf numFmtId="0" fontId="34" fillId="0" borderId="0" xfId="0" applyFont="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xf numFmtId="0" fontId="15" fillId="0" borderId="0" xfId="0" applyFont="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Alignment="1">
      <alignment horizontal="center"/>
    </xf>
    <xf numFmtId="0" fontId="37" fillId="0" borderId="0" xfId="6" applyFont="1" applyAlignment="1">
      <alignment horizontal="center"/>
    </xf>
    <xf numFmtId="0" fontId="28" fillId="0" borderId="0" xfId="0" applyFont="1"/>
    <xf numFmtId="0" fontId="29" fillId="0" borderId="0" xfId="0" applyFont="1"/>
    <xf numFmtId="0" fontId="30" fillId="0" borderId="0" xfId="0" applyFont="1"/>
    <xf numFmtId="164" fontId="30" fillId="0" borderId="0" xfId="0" applyNumberFormat="1" applyFont="1"/>
    <xf numFmtId="3" fontId="32" fillId="0" borderId="0" xfId="0" applyNumberFormat="1" applyFont="1"/>
    <xf numFmtId="0" fontId="32" fillId="0" borderId="0" xfId="0" applyFont="1"/>
    <xf numFmtId="3" fontId="30" fillId="0" borderId="0" xfId="0" applyNumberFormat="1" applyFont="1"/>
    <xf numFmtId="0" fontId="14" fillId="0" borderId="0" xfId="0" applyFont="1" applyAlignment="1">
      <alignment horizontal="left"/>
    </xf>
    <xf numFmtId="164" fontId="40" fillId="0" borderId="1" xfId="0" applyNumberFormat="1" applyFont="1" applyBorder="1" applyAlignment="1">
      <alignment vertical="center"/>
    </xf>
    <xf numFmtId="0" fontId="39" fillId="2" borderId="2" xfId="0" applyFont="1" applyFill="1" applyBorder="1" applyAlignment="1">
      <alignment horizontal="center" vertical="center"/>
    </xf>
    <xf numFmtId="0" fontId="39" fillId="2" borderId="2" xfId="0" applyFont="1" applyFill="1" applyBorder="1" applyAlignment="1">
      <alignment horizontal="center" vertical="center" wrapText="1"/>
    </xf>
    <xf numFmtId="3" fontId="40" fillId="0" borderId="1" xfId="0" applyNumberFormat="1" applyFont="1" applyBorder="1" applyAlignment="1">
      <alignment vertical="center"/>
    </xf>
    <xf numFmtId="0" fontId="27" fillId="0" borderId="0" xfId="0" applyFont="1"/>
    <xf numFmtId="0" fontId="40" fillId="0" borderId="4"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40" fillId="0" borderId="9" xfId="0" applyFont="1" applyBorder="1" applyAlignment="1">
      <alignment vertical="center" wrapText="1"/>
    </xf>
    <xf numFmtId="0" fontId="41" fillId="3" borderId="3" xfId="0" applyFont="1" applyFill="1" applyBorder="1" applyAlignment="1" applyProtection="1">
      <alignment vertical="center" wrapText="1"/>
      <protection locked="0"/>
    </xf>
    <xf numFmtId="0" fontId="41" fillId="3" borderId="5" xfId="0" applyFont="1" applyFill="1" applyBorder="1" applyAlignment="1" applyProtection="1">
      <alignment vertical="center" wrapText="1"/>
      <protection locked="0"/>
    </xf>
    <xf numFmtId="0" fontId="41" fillId="3" borderId="8" xfId="0" applyFont="1" applyFill="1" applyBorder="1" applyAlignment="1" applyProtection="1">
      <alignment vertical="center" wrapText="1"/>
      <protection locked="0"/>
    </xf>
    <xf numFmtId="0" fontId="41" fillId="3" borderId="10" xfId="0" applyFont="1" applyFill="1" applyBorder="1" applyAlignment="1" applyProtection="1">
      <alignment vertical="center" wrapText="1"/>
      <protection locked="0"/>
    </xf>
    <xf numFmtId="0" fontId="41" fillId="3" borderId="3" xfId="0" applyFont="1" applyFill="1" applyBorder="1" applyAlignment="1" applyProtection="1">
      <alignment horizontal="left" vertical="center" wrapText="1"/>
      <protection locked="0"/>
    </xf>
    <xf numFmtId="0" fontId="33" fillId="0" borderId="0" xfId="0" applyFont="1"/>
    <xf numFmtId="0" fontId="28" fillId="0" borderId="0" xfId="0" applyFont="1" applyAlignment="1">
      <alignment horizontal="left"/>
    </xf>
    <xf numFmtId="0" fontId="38" fillId="0" borderId="11" xfId="0" applyFont="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protection locked="0"/>
    </xf>
    <xf numFmtId="3" fontId="42" fillId="3" borderId="12" xfId="0" applyNumberFormat="1" applyFont="1" applyFill="1" applyBorder="1" applyAlignment="1" applyProtection="1">
      <alignment vertical="center"/>
      <protection locked="0"/>
    </xf>
    <xf numFmtId="0" fontId="28" fillId="0" borderId="0" xfId="0" applyFont="1" applyAlignment="1">
      <alignment vertical="center" wrapText="1"/>
    </xf>
    <xf numFmtId="0" fontId="30" fillId="0" borderId="0" xfId="0" applyFont="1" applyAlignment="1">
      <alignment wrapText="1"/>
    </xf>
    <xf numFmtId="0" fontId="39" fillId="2" borderId="13" xfId="0" applyFont="1" applyFill="1" applyBorder="1" applyAlignment="1">
      <alignment horizontal="center" vertical="center"/>
    </xf>
    <xf numFmtId="0" fontId="39" fillId="2" borderId="13" xfId="0" applyFont="1" applyFill="1" applyBorder="1" applyAlignment="1">
      <alignment horizontal="center" vertical="center" wrapText="1"/>
    </xf>
    <xf numFmtId="164" fontId="42" fillId="3" borderId="14" xfId="0" applyNumberFormat="1" applyFont="1" applyFill="1" applyBorder="1" applyAlignment="1" applyProtection="1">
      <alignment vertical="center"/>
      <protection locked="0"/>
    </xf>
    <xf numFmtId="0" fontId="0" fillId="0" borderId="0" xfId="0" applyAlignment="1">
      <alignment vertical="center"/>
    </xf>
    <xf numFmtId="164" fontId="42" fillId="3" borderId="12" xfId="0" applyNumberFormat="1" applyFont="1" applyFill="1" applyBorder="1" applyAlignment="1" applyProtection="1">
      <alignment horizontal="right" vertical="center" wrapText="1"/>
      <protection locked="0"/>
    </xf>
    <xf numFmtId="0" fontId="43" fillId="0" borderId="0" xfId="0" applyFont="1"/>
    <xf numFmtId="0" fontId="30" fillId="0" borderId="0" xfId="0" applyFont="1" applyAlignment="1">
      <alignment vertical="center"/>
    </xf>
    <xf numFmtId="0" fontId="28" fillId="0" borderId="0" xfId="0" applyFont="1" applyAlignment="1">
      <alignment wrapText="1"/>
    </xf>
    <xf numFmtId="3" fontId="29" fillId="0" borderId="0" xfId="0" applyNumberFormat="1" applyFont="1"/>
    <xf numFmtId="0" fontId="31" fillId="0" borderId="0" xfId="0" applyFont="1"/>
    <xf numFmtId="0" fontId="30" fillId="0" borderId="0" xfId="22" applyFont="1" applyAlignment="1">
      <alignment horizontal="left" wrapText="1"/>
    </xf>
    <xf numFmtId="0" fontId="36" fillId="0" borderId="0" xfId="0" applyFont="1"/>
    <xf numFmtId="0" fontId="36" fillId="0" borderId="0" xfId="6" applyFont="1"/>
    <xf numFmtId="0" fontId="35" fillId="0" borderId="0" xfId="6" applyFont="1" applyAlignment="1">
      <alignment vertical="center"/>
    </xf>
    <xf numFmtId="0" fontId="4" fillId="0" borderId="0" xfId="1" applyFill="1" applyAlignment="1" applyProtection="1"/>
    <xf numFmtId="3" fontId="0" fillId="0" borderId="0" xfId="0" applyNumberFormat="1"/>
    <xf numFmtId="3" fontId="40" fillId="0" borderId="1" xfId="0" applyNumberFormat="1" applyFont="1" applyBorder="1" applyAlignment="1">
      <alignment vertical="center" wrapText="1"/>
    </xf>
    <xf numFmtId="3" fontId="42" fillId="3" borderId="12" xfId="0" applyNumberFormat="1" applyFont="1" applyFill="1" applyBorder="1" applyAlignment="1" applyProtection="1">
      <alignment vertical="center" wrapText="1"/>
      <protection locked="0"/>
    </xf>
    <xf numFmtId="0" fontId="41" fillId="2" borderId="2" xfId="0" applyFont="1" applyFill="1" applyBorder="1" applyAlignment="1">
      <alignment horizontal="center" vertical="center" wrapText="1"/>
    </xf>
    <xf numFmtId="0" fontId="37" fillId="0" borderId="0" xfId="6" applyFont="1"/>
    <xf numFmtId="3" fontId="42" fillId="3" borderId="14" xfId="0" applyNumberFormat="1" applyFont="1" applyFill="1" applyBorder="1" applyAlignment="1" applyProtection="1">
      <alignment vertical="center" wrapText="1"/>
      <protection locked="0"/>
    </xf>
    <xf numFmtId="3" fontId="40" fillId="0" borderId="0" xfId="0" applyNumberFormat="1" applyFont="1" applyAlignment="1">
      <alignment vertical="center" wrapText="1"/>
    </xf>
    <xf numFmtId="164" fontId="40" fillId="0" borderId="0" xfId="0" applyNumberFormat="1" applyFont="1" applyAlignment="1">
      <alignment vertical="center"/>
    </xf>
    <xf numFmtId="3" fontId="40" fillId="0" borderId="0" xfId="0" applyNumberFormat="1" applyFont="1" applyAlignment="1">
      <alignment vertical="center"/>
    </xf>
    <xf numFmtId="3" fontId="2" fillId="0" borderId="0" xfId="93" applyNumberFormat="1"/>
    <xf numFmtId="0" fontId="30" fillId="0" borderId="2" xfId="0" applyFont="1" applyBorder="1"/>
    <xf numFmtId="10" fontId="0" fillId="0" borderId="0" xfId="0" applyNumberFormat="1"/>
    <xf numFmtId="0" fontId="38" fillId="0" borderId="0" xfId="1" applyFont="1" applyAlignment="1" applyProtection="1">
      <alignment horizontal="left" vertical="center"/>
    </xf>
    <xf numFmtId="0" fontId="28" fillId="0" borderId="0" xfId="0" applyFont="1" applyAlignment="1">
      <alignment horizontal="left" vertical="center" wrapText="1"/>
    </xf>
    <xf numFmtId="166" fontId="40" fillId="0" borderId="1" xfId="0" applyNumberFormat="1" applyFont="1" applyBorder="1" applyAlignment="1">
      <alignment vertical="center"/>
    </xf>
    <xf numFmtId="165" fontId="42" fillId="3" borderId="12" xfId="0" applyNumberFormat="1" applyFont="1" applyFill="1" applyBorder="1" applyAlignment="1" applyProtection="1">
      <alignment horizontal="right" vertical="center" wrapText="1"/>
      <protection locked="0"/>
    </xf>
    <xf numFmtId="0" fontId="45" fillId="0" borderId="0" xfId="0" applyFont="1"/>
    <xf numFmtId="0" fontId="46" fillId="0" borderId="0" xfId="0" applyFont="1"/>
    <xf numFmtId="0" fontId="47" fillId="0" borderId="0" xfId="0" applyFont="1"/>
    <xf numFmtId="0" fontId="48" fillId="0" borderId="0" xfId="0" applyFont="1"/>
    <xf numFmtId="0" fontId="11" fillId="0" borderId="0" xfId="0" applyFont="1"/>
    <xf numFmtId="0" fontId="3" fillId="0" borderId="0" xfId="0" applyFont="1"/>
    <xf numFmtId="0" fontId="12" fillId="0" borderId="0" xfId="10" applyFont="1"/>
    <xf numFmtId="0" fontId="11" fillId="0" borderId="0" xfId="10" applyFont="1"/>
    <xf numFmtId="0" fontId="12" fillId="0" borderId="0" xfId="6" applyFont="1" applyAlignment="1">
      <alignment horizontal="center"/>
    </xf>
    <xf numFmtId="0" fontId="38" fillId="0" borderId="0" xfId="1" applyFont="1" applyAlignment="1" applyProtection="1">
      <alignment horizontal="left" vertical="center"/>
    </xf>
    <xf numFmtId="0" fontId="28" fillId="0" borderId="0" xfId="0" applyFont="1" applyAlignment="1">
      <alignment horizontal="left" vertical="center" wrapText="1"/>
    </xf>
    <xf numFmtId="0" fontId="0" fillId="0" borderId="0" xfId="0"/>
    <xf numFmtId="0" fontId="28" fillId="0" borderId="0" xfId="0" applyFont="1" applyAlignment="1">
      <alignment horizontal="left" wrapText="1"/>
    </xf>
    <xf numFmtId="0" fontId="30" fillId="0" borderId="0" xfId="0" applyFont="1" applyFill="1"/>
    <xf numFmtId="0" fontId="0" fillId="0" borderId="0" xfId="0" applyFill="1"/>
    <xf numFmtId="0" fontId="33" fillId="0" borderId="0" xfId="0" applyFont="1" applyFill="1"/>
  </cellXfs>
  <cellStyles count="188">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Normal_Concursos presentados TSJ" xfId="22" xr:uid="{00000000-0005-0000-0000-000035000000}"/>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Juzgados</a:t>
            </a:r>
            <a:r>
              <a:rPr lang="es-ES" b="1" baseline="0"/>
              <a:t> </a:t>
            </a:r>
            <a:r>
              <a:rPr lang="es-ES" b="1"/>
              <a:t>de lo Mercantil.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pers.juridi.TSJ'!$D$6:$D$22</c:f>
              <c:numCache>
                <c:formatCode>#,##0</c:formatCode>
                <c:ptCount val="17"/>
                <c:pt idx="0">
                  <c:v>812</c:v>
                </c:pt>
                <c:pt idx="1">
                  <c:v>120</c:v>
                </c:pt>
                <c:pt idx="2">
                  <c:v>98</c:v>
                </c:pt>
                <c:pt idx="3">
                  <c:v>159</c:v>
                </c:pt>
                <c:pt idx="4">
                  <c:v>149</c:v>
                </c:pt>
                <c:pt idx="5">
                  <c:v>56</c:v>
                </c:pt>
                <c:pt idx="6">
                  <c:v>158</c:v>
                </c:pt>
                <c:pt idx="7">
                  <c:v>193</c:v>
                </c:pt>
                <c:pt idx="8">
                  <c:v>1597</c:v>
                </c:pt>
                <c:pt idx="9">
                  <c:v>1024</c:v>
                </c:pt>
                <c:pt idx="10">
                  <c:v>91</c:v>
                </c:pt>
                <c:pt idx="11">
                  <c:v>275</c:v>
                </c:pt>
                <c:pt idx="12">
                  <c:v>1782</c:v>
                </c:pt>
                <c:pt idx="13">
                  <c:v>178</c:v>
                </c:pt>
                <c:pt idx="14">
                  <c:v>38</c:v>
                </c:pt>
                <c:pt idx="15">
                  <c:v>308</c:v>
                </c:pt>
                <c:pt idx="16">
                  <c:v>25</c:v>
                </c:pt>
              </c:numCache>
            </c:numRef>
          </c:val>
          <c:extLst>
            <c:ext xmlns:c16="http://schemas.microsoft.com/office/drawing/2014/chart" uri="{C3380CC4-5D6E-409C-BE32-E72D297353CC}">
              <c16:uniqueId val="{00000000-4EDA-4038-A674-635502FAB6E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TSJ'!$D$53:$D$69</c:f>
              <c:numCache>
                <c:formatCode>#,##0.0</c:formatCode>
                <c:ptCount val="17"/>
                <c:pt idx="0">
                  <c:v>223.21114419908278</c:v>
                </c:pt>
                <c:pt idx="1">
                  <c:v>189.24614439254626</c:v>
                </c:pt>
                <c:pt idx="2">
                  <c:v>212.30513812275677</c:v>
                </c:pt>
                <c:pt idx="3">
                  <c:v>176.34675806669563</c:v>
                </c:pt>
                <c:pt idx="4">
                  <c:v>400.4682001799145</c:v>
                </c:pt>
                <c:pt idx="5">
                  <c:v>173.04348123170061</c:v>
                </c:pt>
                <c:pt idx="6">
                  <c:v>188.98779418706587</c:v>
                </c:pt>
                <c:pt idx="7">
                  <c:v>162.37055161182238</c:v>
                </c:pt>
                <c:pt idx="8">
                  <c:v>308.80535420028025</c:v>
                </c:pt>
                <c:pt idx="9">
                  <c:v>265.6549169502274</c:v>
                </c:pt>
                <c:pt idx="10">
                  <c:v>154.81960150780827</c:v>
                </c:pt>
                <c:pt idx="11">
                  <c:v>190.71059861793356</c:v>
                </c:pt>
                <c:pt idx="12">
                  <c:v>328.57623679769421</c:v>
                </c:pt>
                <c:pt idx="13">
                  <c:v>277.11084041940677</c:v>
                </c:pt>
                <c:pt idx="14">
                  <c:v>156.29776078612653</c:v>
                </c:pt>
                <c:pt idx="15">
                  <c:v>226.65786301260681</c:v>
                </c:pt>
                <c:pt idx="16">
                  <c:v>149.11282557863279</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TSJ'!$D$6:$D$22</c:f>
              <c:numCache>
                <c:formatCode>#,##0</c:formatCode>
                <c:ptCount val="17"/>
                <c:pt idx="0">
                  <c:v>20824</c:v>
                </c:pt>
                <c:pt idx="1">
                  <c:v>2434</c:v>
                </c:pt>
                <c:pt idx="2">
                  <c:v>3619</c:v>
                </c:pt>
                <c:pt idx="3">
                  <c:v>2524</c:v>
                </c:pt>
                <c:pt idx="4">
                  <c:v>8829</c:v>
                </c:pt>
                <c:pt idx="5">
                  <c:v>1714</c:v>
                </c:pt>
                <c:pt idx="6">
                  <c:v>7049</c:v>
                </c:pt>
                <c:pt idx="7">
                  <c:v>3931</c:v>
                </c:pt>
                <c:pt idx="8">
                  <c:v>14720</c:v>
                </c:pt>
                <c:pt idx="9">
                  <c:v>10580</c:v>
                </c:pt>
                <c:pt idx="10">
                  <c:v>2199</c:v>
                </c:pt>
                <c:pt idx="11">
                  <c:v>7713</c:v>
                </c:pt>
                <c:pt idx="12">
                  <c:v>20586</c:v>
                </c:pt>
                <c:pt idx="13">
                  <c:v>2497</c:v>
                </c:pt>
                <c:pt idx="14">
                  <c:v>1079</c:v>
                </c:pt>
                <c:pt idx="15">
                  <c:v>9274</c:v>
                </c:pt>
                <c:pt idx="16">
                  <c:v>966</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2022</a:t>
            </a:r>
          </a:p>
        </c:rich>
      </c:tx>
      <c:layout>
        <c:manualLayout>
          <c:xMode val="edge"/>
          <c:yMode val="edge"/>
          <c:x val="0.14633738964447629"/>
          <c:y val="1.6210739614994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TSJ'!$D$52:$D$68</c:f>
              <c:numCache>
                <c:formatCode>#,##0.0</c:formatCode>
                <c:ptCount val="17"/>
                <c:pt idx="0">
                  <c:v>240.2268265440953</c:v>
                </c:pt>
                <c:pt idx="1">
                  <c:v>183.51598225157673</c:v>
                </c:pt>
                <c:pt idx="2">
                  <c:v>360.21204635080016</c:v>
                </c:pt>
                <c:pt idx="3">
                  <c:v>214.50564692064566</c:v>
                </c:pt>
                <c:pt idx="4">
                  <c:v>405.42755869607441</c:v>
                </c:pt>
                <c:pt idx="5">
                  <c:v>292.79025353517756</c:v>
                </c:pt>
                <c:pt idx="6">
                  <c:v>297.09521882797225</c:v>
                </c:pt>
                <c:pt idx="7">
                  <c:v>191.44530245533105</c:v>
                </c:pt>
                <c:pt idx="8">
                  <c:v>188.89689219697993</c:v>
                </c:pt>
                <c:pt idx="9">
                  <c:v>207.53370902557825</c:v>
                </c:pt>
                <c:pt idx="10">
                  <c:v>208.48028396550549</c:v>
                </c:pt>
                <c:pt idx="11">
                  <c:v>286.67917504192587</c:v>
                </c:pt>
                <c:pt idx="12">
                  <c:v>304.96259741737305</c:v>
                </c:pt>
                <c:pt idx="13">
                  <c:v>163.00253675553799</c:v>
                </c:pt>
                <c:pt idx="14">
                  <c:v>162.4713717613011</c:v>
                </c:pt>
                <c:pt idx="15">
                  <c:v>419.9850192964866</c:v>
                </c:pt>
                <c:pt idx="16">
                  <c:v>301.97691720955822</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'!$D$6:$D$22</c:f>
              <c:numCache>
                <c:formatCode>#,##0</c:formatCode>
                <c:ptCount val="17"/>
                <c:pt idx="0">
                  <c:v>5671</c:v>
                </c:pt>
                <c:pt idx="1">
                  <c:v>519</c:v>
                </c:pt>
                <c:pt idx="2">
                  <c:v>347</c:v>
                </c:pt>
                <c:pt idx="3">
                  <c:v>410</c:v>
                </c:pt>
                <c:pt idx="4">
                  <c:v>881</c:v>
                </c:pt>
                <c:pt idx="5">
                  <c:v>270</c:v>
                </c:pt>
                <c:pt idx="6">
                  <c:v>787</c:v>
                </c:pt>
                <c:pt idx="7">
                  <c:v>1098</c:v>
                </c:pt>
                <c:pt idx="8">
                  <c:v>4667</c:v>
                </c:pt>
                <c:pt idx="9">
                  <c:v>4161</c:v>
                </c:pt>
                <c:pt idx="10">
                  <c:v>418</c:v>
                </c:pt>
                <c:pt idx="11">
                  <c:v>733</c:v>
                </c:pt>
                <c:pt idx="12">
                  <c:v>2794</c:v>
                </c:pt>
                <c:pt idx="13">
                  <c:v>1372</c:v>
                </c:pt>
                <c:pt idx="14">
                  <c:v>143</c:v>
                </c:pt>
                <c:pt idx="15">
                  <c:v>519</c:v>
                </c:pt>
                <c:pt idx="16">
                  <c:v>162</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'!$D$52:$D$68</c:f>
              <c:numCache>
                <c:formatCode>#,##0.0</c:formatCode>
                <c:ptCount val="17"/>
                <c:pt idx="0">
                  <c:v>65.420972595637949</c:v>
                </c:pt>
                <c:pt idx="1">
                  <c:v>39.130975673199806</c:v>
                </c:pt>
                <c:pt idx="2">
                  <c:v>34.538154209374873</c:v>
                </c:pt>
                <c:pt idx="3">
                  <c:v>34.844419666190461</c:v>
                </c:pt>
                <c:pt idx="4">
                  <c:v>40.455507895712039</c:v>
                </c:pt>
                <c:pt idx="5">
                  <c:v>46.12215195711665</c:v>
                </c:pt>
                <c:pt idx="6">
                  <c:v>33.16980241418841</c:v>
                </c:pt>
                <c:pt idx="7">
                  <c:v>53.474164867960695</c:v>
                </c:pt>
                <c:pt idx="8">
                  <c:v>59.89006765511585</c:v>
                </c:pt>
                <c:pt idx="9">
                  <c:v>81.620771574237338</c:v>
                </c:pt>
                <c:pt idx="10">
                  <c:v>39.629267256744562</c:v>
                </c:pt>
                <c:pt idx="11">
                  <c:v>27.244371231133364</c:v>
                </c:pt>
                <c:pt idx="12">
                  <c:v>41.390532263875457</c:v>
                </c:pt>
                <c:pt idx="13">
                  <c:v>89.563268093151024</c:v>
                </c:pt>
                <c:pt idx="14">
                  <c:v>21.5323504743893</c:v>
                </c:pt>
                <c:pt idx="15">
                  <c:v>23.503582598110476</c:v>
                </c:pt>
                <c:pt idx="16">
                  <c:v>50.642091705950762</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592706708762851E-2"/>
          <c:y val="0.17965082578309458"/>
          <c:w val="0.93991453966804872"/>
          <c:h val="0.523129047949928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'!$D$6:$D$22</c:f>
              <c:numCache>
                <c:formatCode>#,##0</c:formatCode>
                <c:ptCount val="17"/>
                <c:pt idx="0">
                  <c:v>169678</c:v>
                </c:pt>
                <c:pt idx="1">
                  <c:v>23400</c:v>
                </c:pt>
                <c:pt idx="2">
                  <c:v>19004</c:v>
                </c:pt>
                <c:pt idx="3">
                  <c:v>26334</c:v>
                </c:pt>
                <c:pt idx="4">
                  <c:v>65650</c:v>
                </c:pt>
                <c:pt idx="5">
                  <c:v>10388</c:v>
                </c:pt>
                <c:pt idx="6">
                  <c:v>38592</c:v>
                </c:pt>
                <c:pt idx="7">
                  <c:v>39103</c:v>
                </c:pt>
                <c:pt idx="8">
                  <c:v>165127</c:v>
                </c:pt>
                <c:pt idx="9">
                  <c:v>110314</c:v>
                </c:pt>
                <c:pt idx="10">
                  <c:v>17595</c:v>
                </c:pt>
                <c:pt idx="11">
                  <c:v>45308</c:v>
                </c:pt>
                <c:pt idx="12">
                  <c:v>156171</c:v>
                </c:pt>
                <c:pt idx="13">
                  <c:v>32859</c:v>
                </c:pt>
                <c:pt idx="14">
                  <c:v>8562</c:v>
                </c:pt>
                <c:pt idx="15">
                  <c:v>22808</c:v>
                </c:pt>
                <c:pt idx="16">
                  <c:v>5064</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2022</a:t>
            </a:r>
          </a:p>
        </c:rich>
      </c:tx>
      <c:layout>
        <c:manualLayout>
          <c:xMode val="edge"/>
          <c:yMode val="edge"/>
          <c:x val="0.16565643545400474"/>
          <c:y val="2.07038898298622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'!$D$53:$D$69</c:f>
              <c:numCache>
                <c:formatCode>#,##0.0</c:formatCode>
                <c:ptCount val="17"/>
                <c:pt idx="0">
                  <c:v>1957.4148806352769</c:v>
                </c:pt>
                <c:pt idx="1">
                  <c:v>1764.2867644564076</c:v>
                </c:pt>
                <c:pt idx="2">
                  <c:v>1891.5362610805764</c:v>
                </c:pt>
                <c:pt idx="3">
                  <c:v>2238.031579242584</c:v>
                </c:pt>
                <c:pt idx="4">
                  <c:v>3014.6470980175882</c:v>
                </c:pt>
                <c:pt idx="5">
                  <c:v>1774.5070908538066</c:v>
                </c:pt>
                <c:pt idx="6">
                  <c:v>1626.542585474408</c:v>
                </c:pt>
                <c:pt idx="7">
                  <c:v>1904.3718295372196</c:v>
                </c:pt>
                <c:pt idx="8">
                  <c:v>2119.0201846338791</c:v>
                </c:pt>
                <c:pt idx="9">
                  <c:v>2163.8821906850321</c:v>
                </c:pt>
                <c:pt idx="10">
                  <c:v>1668.1266923024414</c:v>
                </c:pt>
                <c:pt idx="11">
                  <c:v>1684.0217895500552</c:v>
                </c:pt>
                <c:pt idx="12">
                  <c:v>2313.5292820979575</c:v>
                </c:pt>
                <c:pt idx="13">
                  <c:v>2145.014159090998</c:v>
                </c:pt>
                <c:pt idx="14">
                  <c:v>1289.2306626693789</c:v>
                </c:pt>
                <c:pt idx="15">
                  <c:v>1032.8896183000072</c:v>
                </c:pt>
                <c:pt idx="16">
                  <c:v>1583.0342740674978</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774591174384402E-2"/>
          <c:y val="0.20820809248554917"/>
          <c:w val="0.91701608100705023"/>
          <c:h val="0.470054106365195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TSJ'!$D$7:$D$23</c:f>
              <c:numCache>
                <c:formatCode>#,##0</c:formatCode>
                <c:ptCount val="17"/>
                <c:pt idx="0">
                  <c:v>6716</c:v>
                </c:pt>
                <c:pt idx="1">
                  <c:v>918</c:v>
                </c:pt>
                <c:pt idx="2">
                  <c:v>752</c:v>
                </c:pt>
                <c:pt idx="3">
                  <c:v>1209</c:v>
                </c:pt>
                <c:pt idx="4">
                  <c:v>2445</c:v>
                </c:pt>
                <c:pt idx="5">
                  <c:v>443</c:v>
                </c:pt>
                <c:pt idx="6">
                  <c:v>1596</c:v>
                </c:pt>
                <c:pt idx="7">
                  <c:v>1264</c:v>
                </c:pt>
                <c:pt idx="8">
                  <c:v>8574</c:v>
                </c:pt>
                <c:pt idx="9">
                  <c:v>5594</c:v>
                </c:pt>
                <c:pt idx="10">
                  <c:v>415</c:v>
                </c:pt>
                <c:pt idx="11">
                  <c:v>1553</c:v>
                </c:pt>
                <c:pt idx="12">
                  <c:v>3673</c:v>
                </c:pt>
                <c:pt idx="13">
                  <c:v>1857</c:v>
                </c:pt>
                <c:pt idx="14">
                  <c:v>230</c:v>
                </c:pt>
                <c:pt idx="15">
                  <c:v>792</c:v>
                </c:pt>
                <c:pt idx="16">
                  <c:v>238</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2022</a:t>
            </a:r>
          </a:p>
        </c:rich>
      </c:tx>
      <c:layout>
        <c:manualLayout>
          <c:xMode val="edge"/>
          <c:yMode val="edge"/>
          <c:x val="0.15688024163852199"/>
          <c:y val="1.91551746639404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937900200927411E-2"/>
          <c:y val="0.27745174055077976"/>
          <c:w val="0.93093217392374605"/>
          <c:h val="0.3725412763771501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TSJ'!$D$55:$D$71</c:f>
              <c:numCache>
                <c:formatCode>#,##0.0</c:formatCode>
                <c:ptCount val="17"/>
                <c:pt idx="0">
                  <c:v>77.476150934985782</c:v>
                </c:pt>
                <c:pt idx="1">
                  <c:v>69.214326913289824</c:v>
                </c:pt>
                <c:pt idx="2">
                  <c:v>74.849256384581849</c:v>
                </c:pt>
                <c:pt idx="3">
                  <c:v>102.748544820547</c:v>
                </c:pt>
                <c:pt idx="4">
                  <c:v>112.27436640750958</c:v>
                </c:pt>
                <c:pt idx="5">
                  <c:v>75.674493766676576</c:v>
                </c:pt>
                <c:pt idx="6">
                  <c:v>67.266841998786163</c:v>
                </c:pt>
                <c:pt idx="7">
                  <c:v>61.55860145091286</c:v>
                </c:pt>
                <c:pt idx="8">
                  <c:v>110.02730663701807</c:v>
                </c:pt>
                <c:pt idx="9">
                  <c:v>109.7300159063407</c:v>
                </c:pt>
                <c:pt idx="10">
                  <c:v>39.344846678346869</c:v>
                </c:pt>
                <c:pt idx="11">
                  <c:v>57.722385432401254</c:v>
                </c:pt>
                <c:pt idx="12">
                  <c:v>54.412106301078936</c:v>
                </c:pt>
                <c:pt idx="13">
                  <c:v>121.22375280538007</c:v>
                </c:pt>
                <c:pt idx="14">
                  <c:v>34.632451811954823</c:v>
                </c:pt>
                <c:pt idx="15">
                  <c:v>35.86673876243448</c:v>
                </c:pt>
                <c:pt idx="16">
                  <c:v>74.400110037137537</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908094821480648E-2"/>
          <c:y val="0.2014434947768281"/>
          <c:w val="0.95589613798275219"/>
          <c:h val="0.455198570264187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TSJ'!$D$7:$D$23</c:f>
              <c:numCache>
                <c:formatCode>#,##0</c:formatCode>
                <c:ptCount val="17"/>
                <c:pt idx="0">
                  <c:v>1745</c:v>
                </c:pt>
                <c:pt idx="1">
                  <c:v>200</c:v>
                </c:pt>
                <c:pt idx="2">
                  <c:v>108</c:v>
                </c:pt>
                <c:pt idx="3">
                  <c:v>113</c:v>
                </c:pt>
                <c:pt idx="4">
                  <c:v>429</c:v>
                </c:pt>
                <c:pt idx="5">
                  <c:v>87</c:v>
                </c:pt>
                <c:pt idx="6">
                  <c:v>416</c:v>
                </c:pt>
                <c:pt idx="7">
                  <c:v>269</c:v>
                </c:pt>
                <c:pt idx="8">
                  <c:v>1567</c:v>
                </c:pt>
                <c:pt idx="9">
                  <c:v>1902</c:v>
                </c:pt>
                <c:pt idx="10">
                  <c:v>71</c:v>
                </c:pt>
                <c:pt idx="11">
                  <c:v>277</c:v>
                </c:pt>
                <c:pt idx="12">
                  <c:v>366</c:v>
                </c:pt>
                <c:pt idx="13">
                  <c:v>721</c:v>
                </c:pt>
                <c:pt idx="14">
                  <c:v>45</c:v>
                </c:pt>
                <c:pt idx="15">
                  <c:v>144</c:v>
                </c:pt>
                <c:pt idx="16">
                  <c:v>51</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jurídicas presentados en los juzgados de lo mercantil por cada 100.000 habitantes.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pers.juridi.TSJ'!$D$52:$D$68</c:f>
              <c:numCache>
                <c:formatCode>#,##0.0</c:formatCode>
                <c:ptCount val="17"/>
                <c:pt idx="0">
                  <c:v>9.3672773316272266</c:v>
                </c:pt>
                <c:pt idx="1">
                  <c:v>9.0476244331097817</c:v>
                </c:pt>
                <c:pt idx="2">
                  <c:v>9.7542913905439121</c:v>
                </c:pt>
                <c:pt idx="3">
                  <c:v>13.51283591932752</c:v>
                </c:pt>
                <c:pt idx="4">
                  <c:v>6.8420779528502766</c:v>
                </c:pt>
                <c:pt idx="5">
                  <c:v>9.5660759614760451</c:v>
                </c:pt>
                <c:pt idx="6">
                  <c:v>6.6592487693033924</c:v>
                </c:pt>
                <c:pt idx="7">
                  <c:v>9.3993750633118527</c:v>
                </c:pt>
                <c:pt idx="8">
                  <c:v>20.493772883055499</c:v>
                </c:pt>
                <c:pt idx="9">
                  <c:v>20.086438378279027</c:v>
                </c:pt>
                <c:pt idx="10">
                  <c:v>8.6274242113965425</c:v>
                </c:pt>
                <c:pt idx="11">
                  <c:v>10.221285250425204</c:v>
                </c:pt>
                <c:pt idx="12">
                  <c:v>26.398685932078045</c:v>
                </c:pt>
                <c:pt idx="13">
                  <c:v>11.61972428613767</c:v>
                </c:pt>
                <c:pt idx="14">
                  <c:v>5.72188334284471</c:v>
                </c:pt>
                <c:pt idx="15">
                  <c:v>13.948176185391189</c:v>
                </c:pt>
                <c:pt idx="16">
                  <c:v>7.8151376089430178</c:v>
                </c:pt>
              </c:numCache>
            </c:numRef>
          </c:val>
          <c:extLst>
            <c:ext xmlns:c16="http://schemas.microsoft.com/office/drawing/2014/chart" uri="{C3380CC4-5D6E-409C-BE32-E72D297353CC}">
              <c16:uniqueId val="{00000000-BDE6-4981-ACDA-D6CF887CC03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 2022</a:t>
            </a:r>
          </a:p>
        </c:rich>
      </c:tx>
      <c:layout>
        <c:manualLayout>
          <c:xMode val="edge"/>
          <c:yMode val="edge"/>
          <c:x val="0.10244966924716459"/>
          <c:y val="1.6016016016016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007274455213138E-2"/>
          <c:y val="0.17741329175074125"/>
          <c:w val="0.9058769289964409"/>
          <c:h val="0.499335509890532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TSJ'!$D$55:$D$71</c:f>
              <c:numCache>
                <c:formatCode>#,##0.0</c:formatCode>
                <c:ptCount val="17"/>
                <c:pt idx="0">
                  <c:v>20.130417418336837</c:v>
                </c:pt>
                <c:pt idx="1">
                  <c:v>15.079374055182969</c:v>
                </c:pt>
                <c:pt idx="2">
                  <c:v>10.749627246721861</c:v>
                </c:pt>
                <c:pt idx="3">
                  <c:v>9.6034620055598108</c:v>
                </c:pt>
                <c:pt idx="4">
                  <c:v>19.699674105857508</c:v>
                </c:pt>
                <c:pt idx="5">
                  <c:v>14.861582297293142</c:v>
                </c:pt>
                <c:pt idx="6">
                  <c:v>17.5332119495583</c:v>
                </c:pt>
                <c:pt idx="7">
                  <c:v>13.100683378398386</c:v>
                </c:pt>
                <c:pt idx="8">
                  <c:v>20.108792803849699</c:v>
                </c:pt>
                <c:pt idx="9">
                  <c:v>37.30899003465499</c:v>
                </c:pt>
                <c:pt idx="10">
                  <c:v>6.7312870220786216</c:v>
                </c:pt>
                <c:pt idx="11">
                  <c:v>10.295621870428297</c:v>
                </c:pt>
                <c:pt idx="12">
                  <c:v>5.4219523294840437</c:v>
                </c:pt>
                <c:pt idx="13">
                  <c:v>47.066411293849775</c:v>
                </c:pt>
                <c:pt idx="14">
                  <c:v>6.7759144849476831</c:v>
                </c:pt>
                <c:pt idx="15">
                  <c:v>6.5212252295335418</c:v>
                </c:pt>
                <c:pt idx="16">
                  <c:v>15.942880722243759</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09139153392572E-2"/>
          <c:y val="0.18377551020408167"/>
          <c:w val="0.91963130495212919"/>
          <c:h val="0.511111468209331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TSJ'!$D$7:$D$23</c:f>
              <c:numCache>
                <c:formatCode>#,##0</c:formatCode>
                <c:ptCount val="17"/>
                <c:pt idx="0">
                  <c:v>4505</c:v>
                </c:pt>
                <c:pt idx="1">
                  <c:v>685</c:v>
                </c:pt>
                <c:pt idx="2">
                  <c:v>621</c:v>
                </c:pt>
                <c:pt idx="3">
                  <c:v>1036</c:v>
                </c:pt>
                <c:pt idx="4">
                  <c:v>1887</c:v>
                </c:pt>
                <c:pt idx="5">
                  <c:v>345</c:v>
                </c:pt>
                <c:pt idx="6">
                  <c:v>1090</c:v>
                </c:pt>
                <c:pt idx="7">
                  <c:v>925</c:v>
                </c:pt>
                <c:pt idx="8">
                  <c:v>6160</c:v>
                </c:pt>
                <c:pt idx="9">
                  <c:v>3511</c:v>
                </c:pt>
                <c:pt idx="10">
                  <c:v>319</c:v>
                </c:pt>
                <c:pt idx="11">
                  <c:v>1240</c:v>
                </c:pt>
                <c:pt idx="12">
                  <c:v>3224</c:v>
                </c:pt>
                <c:pt idx="13">
                  <c:v>1018</c:v>
                </c:pt>
                <c:pt idx="14">
                  <c:v>175</c:v>
                </c:pt>
                <c:pt idx="15">
                  <c:v>611</c:v>
                </c:pt>
                <c:pt idx="16">
                  <c:v>179</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2246086426696666E-2"/>
          <c:y val="0.26921875121692873"/>
          <c:w val="0.94087633577052854"/>
          <c:h val="0.36692784567573233"/>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TSJ'!$D$55:$D$71</c:f>
              <c:numCache>
                <c:formatCode>#,##0.0</c:formatCode>
                <c:ptCount val="17"/>
                <c:pt idx="0">
                  <c:v>51.969931501207704</c:v>
                </c:pt>
                <c:pt idx="1">
                  <c:v>51.64685613900167</c:v>
                </c:pt>
                <c:pt idx="2">
                  <c:v>61.810356668650705</c:v>
                </c:pt>
                <c:pt idx="3">
                  <c:v>88.045899449203205</c:v>
                </c:pt>
                <c:pt idx="4">
                  <c:v>86.651014074016587</c:v>
                </c:pt>
                <c:pt idx="5">
                  <c:v>58.933860834093494</c:v>
                </c:pt>
                <c:pt idx="6">
                  <c:v>45.940387079371504</c:v>
                </c:pt>
                <c:pt idx="7">
                  <c:v>45.048818308618984</c:v>
                </c:pt>
                <c:pt idx="8">
                  <c:v>79.049242930257918</c:v>
                </c:pt>
                <c:pt idx="9">
                  <c:v>68.870590963025066</c:v>
                </c:pt>
                <c:pt idx="10">
                  <c:v>30.243388169620847</c:v>
                </c:pt>
                <c:pt idx="11">
                  <c:v>46.08870440191729</c:v>
                </c:pt>
                <c:pt idx="12">
                  <c:v>47.760585547149063</c:v>
                </c:pt>
                <c:pt idx="13">
                  <c:v>66.454378220719931</c:v>
                </c:pt>
                <c:pt idx="14">
                  <c:v>26.350778552574319</c:v>
                </c:pt>
                <c:pt idx="15">
                  <c:v>27.669920939201347</c:v>
                </c:pt>
                <c:pt idx="16">
                  <c:v>55.956385280032009</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2022</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948591985801615E-2"/>
          <c:y val="0.24814028628600385"/>
          <c:w val="0.91311425188570672"/>
          <c:h val="0.447445578736620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TSJ'!$D$6:$D$22</c:f>
              <c:numCache>
                <c:formatCode>#,##0</c:formatCode>
                <c:ptCount val="17"/>
                <c:pt idx="0">
                  <c:v>466</c:v>
                </c:pt>
                <c:pt idx="1">
                  <c:v>33</c:v>
                </c:pt>
                <c:pt idx="2">
                  <c:v>23</c:v>
                </c:pt>
                <c:pt idx="3">
                  <c:v>60</c:v>
                </c:pt>
                <c:pt idx="4">
                  <c:v>129</c:v>
                </c:pt>
                <c:pt idx="5">
                  <c:v>11</c:v>
                </c:pt>
                <c:pt idx="6">
                  <c:v>90</c:v>
                </c:pt>
                <c:pt idx="7">
                  <c:v>70</c:v>
                </c:pt>
                <c:pt idx="8">
                  <c:v>847</c:v>
                </c:pt>
                <c:pt idx="9">
                  <c:v>181</c:v>
                </c:pt>
                <c:pt idx="10">
                  <c:v>25</c:v>
                </c:pt>
                <c:pt idx="11">
                  <c:v>36</c:v>
                </c:pt>
                <c:pt idx="12">
                  <c:v>83</c:v>
                </c:pt>
                <c:pt idx="13">
                  <c:v>118</c:v>
                </c:pt>
                <c:pt idx="14">
                  <c:v>10</c:v>
                </c:pt>
                <c:pt idx="15">
                  <c:v>37</c:v>
                </c:pt>
                <c:pt idx="16">
                  <c:v>8</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2022</a:t>
            </a:r>
          </a:p>
        </c:rich>
      </c:tx>
      <c:layout>
        <c:manualLayout>
          <c:xMode val="edge"/>
          <c:yMode val="edge"/>
          <c:x val="0.16106120257695061"/>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TSJ'!$D$54:$D$70</c:f>
              <c:numCache>
                <c:formatCode>#,##0.0</c:formatCode>
                <c:ptCount val="17"/>
                <c:pt idx="0">
                  <c:v>5.3758020154412414</c:v>
                </c:pt>
                <c:pt idx="1">
                  <c:v>2.4880967191051901</c:v>
                </c:pt>
                <c:pt idx="2">
                  <c:v>2.2892724692092852</c:v>
                </c:pt>
                <c:pt idx="3">
                  <c:v>5.0991833657839694</c:v>
                </c:pt>
                <c:pt idx="4">
                  <c:v>5.9236782276354747</c:v>
                </c:pt>
                <c:pt idx="5">
                  <c:v>1.8790506352899377</c:v>
                </c:pt>
                <c:pt idx="6">
                  <c:v>3.7932429698563626</c:v>
                </c:pt>
                <c:pt idx="7">
                  <c:v>3.4090997638954907</c:v>
                </c:pt>
                <c:pt idx="8">
                  <c:v>10.869270902910461</c:v>
                </c:pt>
                <c:pt idx="9">
                  <c:v>3.5504349086606481</c:v>
                </c:pt>
                <c:pt idx="10">
                  <c:v>2.370171486647402</c:v>
                </c:pt>
                <c:pt idx="11">
                  <c:v>1.3380591600556633</c:v>
                </c:pt>
                <c:pt idx="12">
                  <c:v>1.2295684244458349</c:v>
                </c:pt>
                <c:pt idx="13">
                  <c:v>7.7029632908103647</c:v>
                </c:pt>
                <c:pt idx="14">
                  <c:v>1.5057587744328185</c:v>
                </c:pt>
                <c:pt idx="15">
                  <c:v>1.6755925936995908</c:v>
                </c:pt>
                <c:pt idx="16">
                  <c:v>2.5008440348617658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a:t>
            </a:r>
            <a:r>
              <a:rPr lang="es-ES" sz="1200" b="1"/>
              <a:t>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pos.ocupación'!$B$54:$B$70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pos.ocupación'!$D$54:$D$70</c:f>
              <c:numCache>
                <c:formatCode>#,##0.0</c:formatCode>
                <c:ptCount val="17"/>
                <c:pt idx="0">
                  <c:v>6.171789867513013</c:v>
                </c:pt>
                <c:pt idx="1">
                  <c:v>2.6388904596570195</c:v>
                </c:pt>
                <c:pt idx="2">
                  <c:v>3.5832090822406206</c:v>
                </c:pt>
                <c:pt idx="3">
                  <c:v>9.2635164478408782</c:v>
                </c:pt>
                <c:pt idx="4">
                  <c:v>7.6227177192828579</c:v>
                </c:pt>
                <c:pt idx="5">
                  <c:v>4.9538607657643805</c:v>
                </c:pt>
                <c:pt idx="6">
                  <c:v>3.5825072493087871</c:v>
                </c:pt>
                <c:pt idx="7">
                  <c:v>8.7662565357312623</c:v>
                </c:pt>
                <c:pt idx="8">
                  <c:v>8.4310637346070525</c:v>
                </c:pt>
                <c:pt idx="9">
                  <c:v>7.6304927042485762</c:v>
                </c:pt>
                <c:pt idx="10">
                  <c:v>2.8442057839768822</c:v>
                </c:pt>
                <c:pt idx="11">
                  <c:v>3.7539993101561668</c:v>
                </c:pt>
                <c:pt idx="12">
                  <c:v>3.2887251834575348</c:v>
                </c:pt>
                <c:pt idx="13">
                  <c:v>8.2251980901873374</c:v>
                </c:pt>
                <c:pt idx="14">
                  <c:v>0.6023035097731273</c:v>
                </c:pt>
                <c:pt idx="15">
                  <c:v>3.034181183185745</c:v>
                </c:pt>
                <c:pt idx="16">
                  <c:v>4.3764770610080905</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a:t>
            </a:r>
            <a:r>
              <a:rPr lang="es-ES" b="1" baseline="0"/>
              <a:t> no empresarios</a:t>
            </a:r>
            <a:r>
              <a:rPr lang="es-ES" b="1"/>
              <a:t> presentados.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440960351468836E-2"/>
          <c:y val="0.11055263119734343"/>
          <c:w val="0.93360291653130789"/>
          <c:h val="0.534423514740215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TSJ'!$D$6:$D$22</c:f>
              <c:numCache>
                <c:formatCode>#,##0</c:formatCode>
                <c:ptCount val="17"/>
                <c:pt idx="0">
                  <c:v>2293</c:v>
                </c:pt>
                <c:pt idx="1">
                  <c:v>462</c:v>
                </c:pt>
                <c:pt idx="2">
                  <c:v>339</c:v>
                </c:pt>
                <c:pt idx="3">
                  <c:v>346</c:v>
                </c:pt>
                <c:pt idx="4">
                  <c:v>974</c:v>
                </c:pt>
                <c:pt idx="5">
                  <c:v>138</c:v>
                </c:pt>
                <c:pt idx="6">
                  <c:v>413</c:v>
                </c:pt>
                <c:pt idx="7">
                  <c:v>544</c:v>
                </c:pt>
                <c:pt idx="8">
                  <c:v>3976</c:v>
                </c:pt>
                <c:pt idx="9">
                  <c:v>1914</c:v>
                </c:pt>
                <c:pt idx="10">
                  <c:v>246</c:v>
                </c:pt>
                <c:pt idx="11">
                  <c:v>699</c:v>
                </c:pt>
                <c:pt idx="12">
                  <c:v>2316</c:v>
                </c:pt>
                <c:pt idx="13">
                  <c:v>431</c:v>
                </c:pt>
                <c:pt idx="14">
                  <c:v>122</c:v>
                </c:pt>
                <c:pt idx="15">
                  <c:v>261</c:v>
                </c:pt>
                <c:pt idx="16">
                  <c:v>55</c:v>
                </c:pt>
              </c:numCache>
            </c:numRef>
          </c:val>
          <c:extLst>
            <c:ext xmlns:c16="http://schemas.microsoft.com/office/drawing/2014/chart" uri="{C3380CC4-5D6E-409C-BE32-E72D297353CC}">
              <c16:uniqueId val="{00000000-975C-4CED-A1F2-243E104425F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no empresarios presentados por cada 100.000 habitantes.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033413569417818E-2"/>
          <c:y val="0.27457020046407243"/>
          <c:w val="0.93342254497980504"/>
          <c:h val="0.3936840503632698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TSJ'!$D$52:$D$68</c:f>
              <c:numCache>
                <c:formatCode>#,##0.0</c:formatCode>
                <c:ptCount val="17"/>
                <c:pt idx="0">
                  <c:v>26.4521760116025</c:v>
                </c:pt>
                <c:pt idx="1">
                  <c:v>34.833354067472662</c:v>
                </c:pt>
                <c:pt idx="2">
                  <c:v>33.741885524432512</c:v>
                </c:pt>
                <c:pt idx="3">
                  <c:v>29.405290742687562</c:v>
                </c:pt>
                <c:pt idx="4">
                  <c:v>44.726066617960868</c:v>
                </c:pt>
                <c:pt idx="5">
                  <c:v>23.573544333637397</c:v>
                </c:pt>
                <c:pt idx="6">
                  <c:v>17.406770517229752</c:v>
                </c:pt>
                <c:pt idx="7">
                  <c:v>26.493575307987815</c:v>
                </c:pt>
                <c:pt idx="8">
                  <c:v>51.022693164075555</c:v>
                </c:pt>
                <c:pt idx="9">
                  <c:v>37.544377984400448</c:v>
                </c:pt>
                <c:pt idx="10">
                  <c:v>23.322487428610433</c:v>
                </c:pt>
                <c:pt idx="11">
                  <c:v>25.980648691080795</c:v>
                </c:pt>
                <c:pt idx="12">
                  <c:v>34.309403265259682</c:v>
                </c:pt>
                <c:pt idx="13">
                  <c:v>28.135399816434468</c:v>
                </c:pt>
                <c:pt idx="14">
                  <c:v>18.370257048080383</c:v>
                </c:pt>
                <c:pt idx="15">
                  <c:v>11.819720728529544</c:v>
                </c:pt>
                <c:pt idx="16">
                  <c:v>17.193302739674639</c:v>
                </c:pt>
              </c:numCache>
            </c:numRef>
          </c:val>
          <c:extLst>
            <c:ext xmlns:c16="http://schemas.microsoft.com/office/drawing/2014/chart" uri="{C3380CC4-5D6E-409C-BE32-E72D297353CC}">
              <c16:uniqueId val="{00000000-2905-4079-B74E-08F6C68E39F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 empresarios presentados en los Juzgados</a:t>
            </a:r>
            <a:r>
              <a:rPr lang="es-ES" b="1" baseline="0"/>
              <a:t> </a:t>
            </a:r>
            <a:r>
              <a:rPr lang="es-ES" b="1"/>
              <a:t>de lo Mercantil. 2022</a:t>
            </a:r>
          </a:p>
        </c:rich>
      </c:tx>
      <c:layout>
        <c:manualLayout>
          <c:xMode val="edge"/>
          <c:yMode val="edge"/>
          <c:x val="9.8459496157332071E-2"/>
          <c:y val="3.31491712707182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TSJ'!$B$6:$B$21</c:f>
              <c:strCache>
                <c:ptCount val="16"/>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strCache>
            </c:strRef>
          </c:cat>
          <c:val>
            <c:numRef>
              <c:f>'Concursos pers.nat empr TSJ'!$D$6:$D$22</c:f>
              <c:numCache>
                <c:formatCode>#,##0</c:formatCode>
                <c:ptCount val="17"/>
                <c:pt idx="0">
                  <c:v>449</c:v>
                </c:pt>
                <c:pt idx="1">
                  <c:v>131</c:v>
                </c:pt>
                <c:pt idx="2">
                  <c:v>118</c:v>
                </c:pt>
                <c:pt idx="3">
                  <c:v>149</c:v>
                </c:pt>
                <c:pt idx="4">
                  <c:v>77</c:v>
                </c:pt>
                <c:pt idx="5">
                  <c:v>24</c:v>
                </c:pt>
                <c:pt idx="6">
                  <c:v>217</c:v>
                </c:pt>
                <c:pt idx="7">
                  <c:v>153</c:v>
                </c:pt>
                <c:pt idx="8">
                  <c:v>2522</c:v>
                </c:pt>
                <c:pt idx="9">
                  <c:v>332</c:v>
                </c:pt>
                <c:pt idx="10">
                  <c:v>58</c:v>
                </c:pt>
                <c:pt idx="11">
                  <c:v>179</c:v>
                </c:pt>
                <c:pt idx="12">
                  <c:v>484</c:v>
                </c:pt>
                <c:pt idx="13">
                  <c:v>85</c:v>
                </c:pt>
                <c:pt idx="14">
                  <c:v>50</c:v>
                </c:pt>
                <c:pt idx="15">
                  <c:v>108</c:v>
                </c:pt>
                <c:pt idx="16">
                  <c:v>23</c:v>
                </c:pt>
              </c:numCache>
            </c:numRef>
          </c:val>
          <c:extLst>
            <c:ext xmlns:c16="http://schemas.microsoft.com/office/drawing/2014/chart" uri="{C3380CC4-5D6E-409C-BE32-E72D297353CC}">
              <c16:uniqueId val="{00000000-5584-42A6-82F2-7551397D97E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empresarios presentados en los juzgados de lo mercantil por cada 100.000 habitantes.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8257617649425877E-2"/>
          <c:y val="0.23527844617128477"/>
          <c:w val="0.93904141860316237"/>
          <c:h val="0.4480765102251400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TSJ'!$D$52:$D$68</c:f>
              <c:numCache>
                <c:formatCode>#,##0.0</c:formatCode>
                <c:ptCount val="17"/>
                <c:pt idx="0">
                  <c:v>5.1796890663800799</c:v>
                </c:pt>
                <c:pt idx="1">
                  <c:v>9.8769900061448439</c:v>
                </c:pt>
                <c:pt idx="2">
                  <c:v>11.744963102899812</c:v>
                </c:pt>
                <c:pt idx="3">
                  <c:v>12.662972025030189</c:v>
                </c:pt>
                <c:pt idx="4">
                  <c:v>3.5358389420769885</c:v>
                </c:pt>
                <c:pt idx="5">
                  <c:v>4.0997468406325908</c:v>
                </c:pt>
                <c:pt idx="6">
                  <c:v>9.1459302717647866</c:v>
                </c:pt>
                <c:pt idx="7">
                  <c:v>7.4513180553715719</c:v>
                </c:pt>
                <c:pt idx="8">
                  <c:v>32.363991991901045</c:v>
                </c:pt>
                <c:pt idx="9">
                  <c:v>6.5123999429576536</c:v>
                </c:pt>
                <c:pt idx="10">
                  <c:v>5.4987978490219724</c:v>
                </c:pt>
                <c:pt idx="11">
                  <c:v>6.6531274902767699</c:v>
                </c:pt>
                <c:pt idx="12">
                  <c:v>7.1700134630335439</c:v>
                </c:pt>
                <c:pt idx="13">
                  <c:v>5.5487447433803476</c:v>
                </c:pt>
                <c:pt idx="14">
                  <c:v>7.5287938721640923</c:v>
                </c:pt>
                <c:pt idx="15">
                  <c:v>4.8909189221501572</c:v>
                </c:pt>
                <c:pt idx="16">
                  <c:v>7.1899266002275777</c:v>
                </c:pt>
              </c:numCache>
            </c:numRef>
          </c:val>
          <c:extLst>
            <c:ext xmlns:c16="http://schemas.microsoft.com/office/drawing/2014/chart" uri="{C3380CC4-5D6E-409C-BE32-E72D297353CC}">
              <c16:uniqueId val="{00000000-9AAA-4127-8EC5-8DED8A667DE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2022</a:t>
            </a:r>
          </a:p>
        </c:rich>
      </c:tx>
      <c:layout>
        <c:manualLayout>
          <c:xMode val="edge"/>
          <c:yMode val="edge"/>
          <c:x val="0.24836986657321786"/>
          <c:y val="2.4767773593518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TSJ'!$D$6:$D$22</c:f>
              <c:numCache>
                <c:formatCode>#,##0</c:formatCode>
                <c:ptCount val="17"/>
                <c:pt idx="0">
                  <c:v>3554</c:v>
                </c:pt>
                <c:pt idx="1">
                  <c:v>713</c:v>
                </c:pt>
                <c:pt idx="2">
                  <c:v>555</c:v>
                </c:pt>
                <c:pt idx="3">
                  <c:v>654</c:v>
                </c:pt>
                <c:pt idx="4">
                  <c:v>1200</c:v>
                </c:pt>
                <c:pt idx="5">
                  <c:v>218</c:v>
                </c:pt>
                <c:pt idx="6">
                  <c:v>788</c:v>
                </c:pt>
                <c:pt idx="7">
                  <c:v>890</c:v>
                </c:pt>
                <c:pt idx="8">
                  <c:v>8095</c:v>
                </c:pt>
                <c:pt idx="9">
                  <c:v>3270</c:v>
                </c:pt>
                <c:pt idx="10">
                  <c:v>395</c:v>
                </c:pt>
                <c:pt idx="11">
                  <c:v>1153</c:v>
                </c:pt>
                <c:pt idx="12">
                  <c:v>4582</c:v>
                </c:pt>
                <c:pt idx="13">
                  <c:v>694</c:v>
                </c:pt>
                <c:pt idx="14">
                  <c:v>210</c:v>
                </c:pt>
                <c:pt idx="15">
                  <c:v>677</c:v>
                </c:pt>
                <c:pt idx="16">
                  <c:v>103</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2022</a:t>
            </a:r>
          </a:p>
        </c:rich>
      </c:tx>
      <c:layout>
        <c:manualLayout>
          <c:xMode val="edge"/>
          <c:yMode val="edge"/>
          <c:x val="0.12779672753671747"/>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279337915130551E-2"/>
          <c:y val="0.2158792650918635"/>
          <c:w val="0.9537206620848695"/>
          <c:h val="0.4430270108641483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TSJ'!$D$54:$D$70</c:f>
              <c:numCache>
                <c:formatCode>#,##0.0</c:formatCode>
                <c:ptCount val="17"/>
                <c:pt idx="0">
                  <c:v>40.99914240960981</c:v>
                </c:pt>
                <c:pt idx="1">
                  <c:v>53.757968506727281</c:v>
                </c:pt>
                <c:pt idx="2">
                  <c:v>55.241140017876234</c:v>
                </c:pt>
                <c:pt idx="3">
                  <c:v>55.581098687045269</c:v>
                </c:pt>
                <c:pt idx="4">
                  <c:v>55.103983512888135</c:v>
                </c:pt>
                <c:pt idx="5">
                  <c:v>37.239367135746036</c:v>
                </c:pt>
                <c:pt idx="6">
                  <c:v>33.211949558297931</c:v>
                </c:pt>
                <c:pt idx="7">
                  <c:v>43.344268426671242</c:v>
                </c:pt>
                <c:pt idx="8">
                  <c:v>103.88045803903211</c:v>
                </c:pt>
                <c:pt idx="9">
                  <c:v>64.143216305637125</c:v>
                </c:pt>
                <c:pt idx="10">
                  <c:v>37.44870948902895</c:v>
                </c:pt>
                <c:pt idx="11">
                  <c:v>42.855061431782772</c:v>
                </c:pt>
                <c:pt idx="12">
                  <c:v>67.878102660371283</c:v>
                </c:pt>
                <c:pt idx="13">
                  <c:v>45.303868845952486</c:v>
                </c:pt>
                <c:pt idx="14">
                  <c:v>31.620934263089183</c:v>
                </c:pt>
                <c:pt idx="15">
                  <c:v>30.658815836070886</c:v>
                </c:pt>
                <c:pt idx="16">
                  <c:v>32.198366948845234</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 2022</a:t>
            </a:r>
          </a:p>
        </c:rich>
      </c:tx>
      <c:layout>
        <c:manualLayout>
          <c:xMode val="edge"/>
          <c:yMode val="edge"/>
          <c:x val="0.31477975522252138"/>
          <c:y val="3.4090867951850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TSJ'!$D$6:$D$22</c:f>
              <c:numCache>
                <c:formatCode>#,##0</c:formatCode>
                <c:ptCount val="17"/>
                <c:pt idx="0">
                  <c:v>19349</c:v>
                </c:pt>
                <c:pt idx="1">
                  <c:v>2510</c:v>
                </c:pt>
                <c:pt idx="2">
                  <c:v>2133</c:v>
                </c:pt>
                <c:pt idx="3">
                  <c:v>2075</c:v>
                </c:pt>
                <c:pt idx="4">
                  <c:v>8721</c:v>
                </c:pt>
                <c:pt idx="5">
                  <c:v>1013</c:v>
                </c:pt>
                <c:pt idx="6">
                  <c:v>4484</c:v>
                </c:pt>
                <c:pt idx="7">
                  <c:v>3334</c:v>
                </c:pt>
                <c:pt idx="8">
                  <c:v>24064</c:v>
                </c:pt>
                <c:pt idx="9">
                  <c:v>13543</c:v>
                </c:pt>
                <c:pt idx="10">
                  <c:v>1633</c:v>
                </c:pt>
                <c:pt idx="11">
                  <c:v>5131</c:v>
                </c:pt>
                <c:pt idx="12">
                  <c:v>22180</c:v>
                </c:pt>
                <c:pt idx="13">
                  <c:v>4245</c:v>
                </c:pt>
                <c:pt idx="14">
                  <c:v>1038</c:v>
                </c:pt>
                <c:pt idx="15">
                  <c:v>5005</c:v>
                </c:pt>
                <c:pt idx="16">
                  <c:v>477</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28575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44113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57150</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44399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25</xdr:row>
      <xdr:rowOff>0</xdr:rowOff>
    </xdr:from>
    <xdr:to>
      <xdr:col>18</xdr:col>
      <xdr:colOff>38100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5867400"/>
          <a:ext cx="1447800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19050</xdr:colOff>
      <xdr:row>5</xdr:row>
      <xdr:rowOff>9524</xdr:rowOff>
    </xdr:from>
    <xdr:to>
      <xdr:col>17</xdr:col>
      <xdr:colOff>866775</xdr:colOff>
      <xdr:row>21</xdr:row>
      <xdr:rowOff>57150</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51</xdr:row>
      <xdr:rowOff>485775</xdr:rowOff>
    </xdr:from>
    <xdr:to>
      <xdr:col>18</xdr:col>
      <xdr:colOff>95250</xdr:colOff>
      <xdr:row>69</xdr:row>
      <xdr:rowOff>19050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47</xdr:row>
      <xdr:rowOff>133350</xdr:rowOff>
    </xdr:from>
    <xdr:to>
      <xdr:col>18</xdr:col>
      <xdr:colOff>38100</xdr:colOff>
      <xdr:row>49</xdr:row>
      <xdr:rowOff>142875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394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18</xdr:col>
      <xdr:colOff>57150</xdr:colOff>
      <xdr:row>1</xdr:row>
      <xdr:rowOff>371475</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76300" y="114300"/>
          <a:ext cx="25117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85725</xdr:colOff>
      <xdr:row>1</xdr:row>
      <xdr:rowOff>504825</xdr:rowOff>
    </xdr:from>
    <xdr:to>
      <xdr:col>18</xdr:col>
      <xdr:colOff>38100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47725" y="666750"/>
          <a:ext cx="153352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18</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809625</xdr:colOff>
      <xdr:row>1</xdr:row>
      <xdr:rowOff>9525</xdr:rowOff>
    </xdr:from>
    <xdr:to>
      <xdr:col>20</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12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257365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38100</xdr:colOff>
      <xdr:row>1</xdr:row>
      <xdr:rowOff>495300</xdr:rowOff>
    </xdr:from>
    <xdr:to>
      <xdr:col>12</xdr:col>
      <xdr:colOff>28575</xdr:colOff>
      <xdr:row>2</xdr:row>
      <xdr:rowOff>314325</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800100" y="657225"/>
          <a:ext cx="15268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11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790575</xdr:colOff>
      <xdr:row>1</xdr:row>
      <xdr:rowOff>0</xdr:rowOff>
    </xdr:from>
    <xdr:to>
      <xdr:col>13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0</xdr:row>
      <xdr:rowOff>142875</xdr:rowOff>
    </xdr:from>
    <xdr:to>
      <xdr:col>18</xdr:col>
      <xdr:colOff>28575</xdr:colOff>
      <xdr:row>1</xdr:row>
      <xdr:rowOff>400050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33425" y="142875"/>
          <a:ext cx="14439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685800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685800" y="676275"/>
          <a:ext cx="14487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26</xdr:row>
      <xdr:rowOff>28575</xdr:rowOff>
    </xdr:from>
    <xdr:to>
      <xdr:col>17</xdr:col>
      <xdr:colOff>866775</xdr:colOff>
      <xdr:row>27</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5" y="6334125"/>
          <a:ext cx="14344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866773</xdr:colOff>
      <xdr:row>5</xdr:row>
      <xdr:rowOff>466725</xdr:rowOff>
    </xdr:from>
    <xdr:to>
      <xdr:col>17</xdr:col>
      <xdr:colOff>876299</xdr:colOff>
      <xdr:row>22</xdr:row>
      <xdr:rowOff>9525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9526</xdr:colOff>
      <xdr:row>53</xdr:row>
      <xdr:rowOff>438151</xdr:rowOff>
    </xdr:from>
    <xdr:to>
      <xdr:col>18</xdr:col>
      <xdr:colOff>9525</xdr:colOff>
      <xdr:row>69</xdr:row>
      <xdr:rowOff>190500</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18</xdr:col>
      <xdr:colOff>38100</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38174" y="11534775"/>
          <a:ext cx="145351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76201</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7D0103C7-C221-412A-943A-A99B78C27ED9}"/>
            </a:ext>
          </a:extLst>
        </xdr:cNvPr>
        <xdr:cNvSpPr/>
      </xdr:nvSpPr>
      <xdr:spPr>
        <a:xfrm flipH="1">
          <a:off x="15135225" y="161925"/>
          <a:ext cx="9525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742950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42950" y="171450"/>
          <a:ext cx="14525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752475</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52475" y="685800"/>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17</xdr:col>
      <xdr:colOff>857250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886450"/>
          <a:ext cx="144494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9525</xdr:colOff>
      <xdr:row>6</xdr:row>
      <xdr:rowOff>19050</xdr:rowOff>
    </xdr:from>
    <xdr:to>
      <xdr:col>17</xdr:col>
      <xdr:colOff>866775</xdr:colOff>
      <xdr:row>21</xdr:row>
      <xdr:rowOff>190499</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xdr:colOff>
      <xdr:row>54</xdr:row>
      <xdr:rowOff>1</xdr:rowOff>
    </xdr:from>
    <xdr:to>
      <xdr:col>17</xdr:col>
      <xdr:colOff>819150</xdr:colOff>
      <xdr:row>70</xdr:row>
      <xdr:rowOff>171450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18</xdr:col>
      <xdr:colOff>47625</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191875"/>
          <a:ext cx="14649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866776</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AF7EE207-3BBE-4334-8F64-BA6FDE631798}"/>
            </a:ext>
          </a:extLst>
        </xdr:cNvPr>
        <xdr:cNvSpPr/>
      </xdr:nvSpPr>
      <xdr:spPr>
        <a:xfrm flipH="1">
          <a:off x="15240000"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18</xdr:col>
      <xdr:colOff>66675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p>
      </xdr:txBody>
    </xdr:sp>
    <xdr:clientData/>
  </xdr:twoCellAnchor>
  <xdr:twoCellAnchor editAs="oneCell">
    <xdr:from>
      <xdr:col>0</xdr:col>
      <xdr:colOff>752475</xdr:colOff>
      <xdr:row>25</xdr:row>
      <xdr:rowOff>114300</xdr:rowOff>
    </xdr:from>
    <xdr:to>
      <xdr:col>18</xdr:col>
      <xdr:colOff>57150</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6038850"/>
          <a:ext cx="145256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5</xdr:row>
      <xdr:rowOff>28574</xdr:rowOff>
    </xdr:from>
    <xdr:to>
      <xdr:col>18</xdr:col>
      <xdr:colOff>28574</xdr:colOff>
      <xdr:row>21</xdr:row>
      <xdr:rowOff>152399</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54</xdr:row>
      <xdr:rowOff>0</xdr:rowOff>
    </xdr:from>
    <xdr:to>
      <xdr:col>18</xdr:col>
      <xdr:colOff>0</xdr:colOff>
      <xdr:row>70</xdr:row>
      <xdr:rowOff>104775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638175</xdr:colOff>
      <xdr:row>50</xdr:row>
      <xdr:rowOff>0</xdr:rowOff>
    </xdr:from>
    <xdr:to>
      <xdr:col>18</xdr:col>
      <xdr:colOff>38101</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5" y="11363325"/>
          <a:ext cx="146399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742950</xdr:colOff>
      <xdr:row>1</xdr:row>
      <xdr:rowOff>9525</xdr:rowOff>
    </xdr:from>
    <xdr:to>
      <xdr:col>18</xdr:col>
      <xdr:colOff>66675</xdr:colOff>
      <xdr:row>1</xdr:row>
      <xdr:rowOff>428625</xdr:rowOff>
    </xdr:to>
    <xdr:sp macro="" textlink="">
      <xdr:nvSpPr>
        <xdr:cNvPr id="10" name="1 Rectángulo redondeado">
          <a:extLst>
            <a:ext uri="{FF2B5EF4-FFF2-40B4-BE49-F238E27FC236}">
              <a16:creationId xmlns:a16="http://schemas.microsoft.com/office/drawing/2014/main" id="{A1C48248-781C-4046-9DF6-2C4B61ED9420}"/>
            </a:ext>
          </a:extLst>
        </xdr:cNvPr>
        <xdr:cNvSpPr/>
      </xdr:nvSpPr>
      <xdr:spPr>
        <a:xfrm>
          <a:off x="742950" y="171450"/>
          <a:ext cx="145446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xdr:from>
      <xdr:col>18</xdr:col>
      <xdr:colOff>0</xdr:colOff>
      <xdr:row>1</xdr:row>
      <xdr:rowOff>0</xdr:rowOff>
    </xdr:from>
    <xdr:to>
      <xdr:col>18</xdr:col>
      <xdr:colOff>866776</xdr:colOff>
      <xdr:row>1</xdr:row>
      <xdr:rowOff>285749</xdr:rowOff>
    </xdr:to>
    <xdr:sp macro="" textlink="">
      <xdr:nvSpPr>
        <xdr:cNvPr id="2" name="6 Pentágono">
          <a:hlinkClick xmlns:r="http://schemas.openxmlformats.org/officeDocument/2006/relationships" r:id="rId3"/>
          <a:extLst>
            <a:ext uri="{FF2B5EF4-FFF2-40B4-BE49-F238E27FC236}">
              <a16:creationId xmlns:a16="http://schemas.microsoft.com/office/drawing/2014/main" id="{A2A56926-7518-44C4-90DC-A1D675502345}"/>
            </a:ext>
          </a:extLst>
        </xdr:cNvPr>
        <xdr:cNvSpPr/>
      </xdr:nvSpPr>
      <xdr:spPr>
        <a:xfrm flipH="1">
          <a:off x="15240000"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866775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45923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4630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18</xdr:col>
      <xdr:colOff>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4</xdr:row>
      <xdr:rowOff>457199</xdr:rowOff>
    </xdr:from>
    <xdr:to>
      <xdr:col>17</xdr:col>
      <xdr:colOff>857249</xdr:colOff>
      <xdr:row>20</xdr:row>
      <xdr:rowOff>171450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66676</xdr:colOff>
      <xdr:row>52</xdr:row>
      <xdr:rowOff>457201</xdr:rowOff>
    </xdr:from>
    <xdr:to>
      <xdr:col>17</xdr:col>
      <xdr:colOff>857250</xdr:colOff>
      <xdr:row>69</xdr:row>
      <xdr:rowOff>38100</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49</xdr:row>
      <xdr:rowOff>0</xdr:rowOff>
    </xdr:from>
    <xdr:to>
      <xdr:col>18</xdr:col>
      <xdr:colOff>19049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66748" y="10915650"/>
          <a:ext cx="14706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18</xdr:col>
      <xdr:colOff>809624</xdr:colOff>
      <xdr:row>1</xdr:row>
      <xdr:rowOff>314325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D4A0F467-1F80-4465-9C3B-99F00C0B3EA6}"/>
            </a:ext>
          </a:extLst>
        </xdr:cNvPr>
        <xdr:cNvSpPr/>
      </xdr:nvSpPr>
      <xdr:spPr>
        <a:xfrm flipH="1">
          <a:off x="15354299" y="161925"/>
          <a:ext cx="809625" cy="3143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14</xdr:col>
      <xdr:colOff>447674</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14</xdr:col>
      <xdr:colOff>428625</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15</xdr:col>
      <xdr:colOff>0</xdr:colOff>
      <xdr:row>2</xdr:row>
      <xdr:rowOff>0</xdr:rowOff>
    </xdr:from>
    <xdr:to>
      <xdr:col>15</xdr:col>
      <xdr:colOff>809626</xdr:colOff>
      <xdr:row>2</xdr:row>
      <xdr:rowOff>285749</xdr:rowOff>
    </xdr:to>
    <xdr:sp macro="" textlink="">
      <xdr:nvSpPr>
        <xdr:cNvPr id="6" name="6 Pentágono">
          <a:hlinkClick xmlns:r="http://schemas.openxmlformats.org/officeDocument/2006/relationships" r:id="rId1"/>
          <a:extLst>
            <a:ext uri="{FF2B5EF4-FFF2-40B4-BE49-F238E27FC236}">
              <a16:creationId xmlns:a16="http://schemas.microsoft.com/office/drawing/2014/main" id="{D1454B1B-8C53-4A30-88F4-B0F85ADC24A0}"/>
            </a:ext>
          </a:extLst>
        </xdr:cNvPr>
        <xdr:cNvSpPr/>
      </xdr:nvSpPr>
      <xdr:spPr>
        <a:xfrm flipH="1">
          <a:off x="16478250" y="676275"/>
          <a:ext cx="80962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18</xdr:col>
      <xdr:colOff>28574</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4" y="180975"/>
          <a:ext cx="14430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38100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44494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66674</xdr:colOff>
      <xdr:row>53</xdr:row>
      <xdr:rowOff>9525</xdr:rowOff>
    </xdr:from>
    <xdr:to>
      <xdr:col>18</xdr:col>
      <xdr:colOff>47624</xdr:colOff>
      <xdr:row>69</xdr:row>
      <xdr:rowOff>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49</xdr:row>
      <xdr:rowOff>0</xdr:rowOff>
    </xdr:from>
    <xdr:to>
      <xdr:col>17</xdr:col>
      <xdr:colOff>866775</xdr:colOff>
      <xdr:row>51</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125075"/>
          <a:ext cx="14563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9" name="3 Pentágono">
          <a:hlinkClick xmlns:r="http://schemas.openxmlformats.org/officeDocument/2006/relationships" r:id="rId2"/>
          <a:extLst>
            <a:ext uri="{FF2B5EF4-FFF2-40B4-BE49-F238E27FC236}">
              <a16:creationId xmlns:a16="http://schemas.microsoft.com/office/drawing/2014/main" id="{4331CFBF-09A8-4626-AD03-8A941180E6EF}"/>
            </a:ext>
          </a:extLst>
        </xdr:cNvPr>
        <xdr:cNvSpPr/>
      </xdr:nvSpPr>
      <xdr:spPr>
        <a:xfrm flipH="1">
          <a:off x="14211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25</xdr:row>
      <xdr:rowOff>0</xdr:rowOff>
    </xdr:from>
    <xdr:to>
      <xdr:col>18</xdr:col>
      <xdr:colOff>152400</xdr:colOff>
      <xdr:row>27</xdr:row>
      <xdr:rowOff>66675</xdr:rowOff>
    </xdr:to>
    <xdr:sp macro="" textlink="">
      <xdr:nvSpPr>
        <xdr:cNvPr id="4" name="3 Rectángulo redondeado">
          <a:extLst>
            <a:ext uri="{FF2B5EF4-FFF2-40B4-BE49-F238E27FC236}">
              <a16:creationId xmlns:a16="http://schemas.microsoft.com/office/drawing/2014/main" id="{FCB531AE-B30D-4147-AF8C-2C70E275D4A7}"/>
            </a:ext>
          </a:extLst>
        </xdr:cNvPr>
        <xdr:cNvSpPr/>
      </xdr:nvSpPr>
      <xdr:spPr>
        <a:xfrm>
          <a:off x="762000" y="5886450"/>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Verbales posesorios por ocupación ilegal de viviendas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45893</xdr:colOff>
      <xdr:row>1</xdr:row>
      <xdr:rowOff>36369</xdr:rowOff>
    </xdr:from>
    <xdr:to>
      <xdr:col>16</xdr:col>
      <xdr:colOff>164522</xdr:colOff>
      <xdr:row>1</xdr:row>
      <xdr:rowOff>455469</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807893" y="200892"/>
          <a:ext cx="1693458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social, Primera Instancia y servicio común</a:t>
          </a:r>
        </a:p>
      </xdr:txBody>
    </xdr:sp>
    <xdr:clientData/>
  </xdr:twoCellAnchor>
  <xdr:twoCellAnchor editAs="oneCell">
    <xdr:from>
      <xdr:col>1</xdr:col>
      <xdr:colOff>66675</xdr:colOff>
      <xdr:row>2</xdr:row>
      <xdr:rowOff>0</xdr:rowOff>
    </xdr:from>
    <xdr:to>
      <xdr:col>16</xdr:col>
      <xdr:colOff>223404</xdr:colOff>
      <xdr:row>4</xdr:row>
      <xdr:rowOff>47625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28675" y="676275"/>
          <a:ext cx="169735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AÑO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2022</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552449</xdr:colOff>
      <xdr:row>2</xdr:row>
      <xdr:rowOff>0</xdr:rowOff>
    </xdr:from>
    <xdr:to>
      <xdr:col>18</xdr:col>
      <xdr:colOff>9524</xdr:colOff>
      <xdr:row>2</xdr:row>
      <xdr:rowOff>333375</xdr:rowOff>
    </xdr:to>
    <xdr:sp macro="" textlink="">
      <xdr:nvSpPr>
        <xdr:cNvPr id="3" name="3 Rectángulo redondeado">
          <a:extLst>
            <a:ext uri="{FF2B5EF4-FFF2-40B4-BE49-F238E27FC236}">
              <a16:creationId xmlns:a16="http://schemas.microsoft.com/office/drawing/2014/main" id="{77ADEF4F-B838-45FD-9BCF-3466CD7FD2FA}"/>
            </a:ext>
          </a:extLst>
        </xdr:cNvPr>
        <xdr:cNvSpPr/>
      </xdr:nvSpPr>
      <xdr:spPr>
        <a:xfrm>
          <a:off x="552449" y="676275"/>
          <a:ext cx="14487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jurídicas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17</xdr:col>
      <xdr:colOff>809625</xdr:colOff>
      <xdr:row>25</xdr:row>
      <xdr:rowOff>0</xdr:rowOff>
    </xdr:to>
    <xdr:sp macro="" textlink="">
      <xdr:nvSpPr>
        <xdr:cNvPr id="4" name="4 Rectángulo redondeado">
          <a:extLst>
            <a:ext uri="{FF2B5EF4-FFF2-40B4-BE49-F238E27FC236}">
              <a16:creationId xmlns:a16="http://schemas.microsoft.com/office/drawing/2014/main" id="{9AA23B8F-E6B6-4669-9A85-B02C92AD2117}"/>
            </a:ext>
          </a:extLst>
        </xdr:cNvPr>
        <xdr:cNvSpPr/>
      </xdr:nvSpPr>
      <xdr:spPr>
        <a:xfrm>
          <a:off x="581025" y="6076950"/>
          <a:ext cx="13754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jurídicas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828675</xdr:colOff>
      <xdr:row>4</xdr:row>
      <xdr:rowOff>466725</xdr:rowOff>
    </xdr:from>
    <xdr:to>
      <xdr:col>17</xdr:col>
      <xdr:colOff>781050</xdr:colOff>
      <xdr:row>21</xdr:row>
      <xdr:rowOff>9525</xdr:rowOff>
    </xdr:to>
    <xdr:graphicFrame macro="">
      <xdr:nvGraphicFramePr>
        <xdr:cNvPr id="5" name="Gráfico 4">
          <a:extLst>
            <a:ext uri="{FF2B5EF4-FFF2-40B4-BE49-F238E27FC236}">
              <a16:creationId xmlns:a16="http://schemas.microsoft.com/office/drawing/2014/main" id="{A2DF98CF-9D59-402B-AB91-C35B928CF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51</xdr:row>
      <xdr:rowOff>1</xdr:rowOff>
    </xdr:from>
    <xdr:to>
      <xdr:col>18</xdr:col>
      <xdr:colOff>9525</xdr:colOff>
      <xdr:row>67</xdr:row>
      <xdr:rowOff>200025</xdr:rowOff>
    </xdr:to>
    <xdr:graphicFrame macro="">
      <xdr:nvGraphicFramePr>
        <xdr:cNvPr id="6" name="Gráfico 5">
          <a:extLst>
            <a:ext uri="{FF2B5EF4-FFF2-40B4-BE49-F238E27FC236}">
              <a16:creationId xmlns:a16="http://schemas.microsoft.com/office/drawing/2014/main" id="{AC0D92A7-C464-46AF-A262-7DBDEF0E1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17</xdr:col>
      <xdr:colOff>800099</xdr:colOff>
      <xdr:row>49</xdr:row>
      <xdr:rowOff>9525</xdr:rowOff>
    </xdr:to>
    <xdr:sp macro="" textlink="">
      <xdr:nvSpPr>
        <xdr:cNvPr id="7" name="2 Rectángulo redondeado">
          <a:extLst>
            <a:ext uri="{FF2B5EF4-FFF2-40B4-BE49-F238E27FC236}">
              <a16:creationId xmlns:a16="http://schemas.microsoft.com/office/drawing/2014/main" id="{1FFAA97F-BB16-4F2E-B134-CFE95159760B}"/>
            </a:ext>
          </a:extLst>
        </xdr:cNvPr>
        <xdr:cNvSpPr/>
      </xdr:nvSpPr>
      <xdr:spPr>
        <a:xfrm>
          <a:off x="581024" y="11182350"/>
          <a:ext cx="13744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22</xdr:col>
      <xdr:colOff>38101</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C9C4009C-359F-420D-93D7-A159A5EB7676}"/>
            </a:ext>
          </a:extLst>
        </xdr:cNvPr>
        <xdr:cNvSpPr/>
      </xdr:nvSpPr>
      <xdr:spPr>
        <a:xfrm flipH="1">
          <a:off x="14344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1</xdr:row>
      <xdr:rowOff>0</xdr:rowOff>
    </xdr:from>
    <xdr:to>
      <xdr:col>17</xdr:col>
      <xdr:colOff>819150</xdr:colOff>
      <xdr:row>1</xdr:row>
      <xdr:rowOff>419100</xdr:rowOff>
    </xdr:to>
    <xdr:sp macro="" textlink="">
      <xdr:nvSpPr>
        <xdr:cNvPr id="9" name="1 Rectángulo redondeado">
          <a:extLst>
            <a:ext uri="{FF2B5EF4-FFF2-40B4-BE49-F238E27FC236}">
              <a16:creationId xmlns:a16="http://schemas.microsoft.com/office/drawing/2014/main" id="{E640F36C-CE22-4B0B-885D-A0AB27F2337C}"/>
            </a:ext>
          </a:extLst>
        </xdr:cNvPr>
        <xdr:cNvSpPr/>
      </xdr:nvSpPr>
      <xdr:spPr>
        <a:xfrm>
          <a:off x="581025" y="161925"/>
          <a:ext cx="14392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18</xdr:col>
      <xdr:colOff>28575</xdr:colOff>
      <xdr:row>2</xdr:row>
      <xdr:rowOff>333375</xdr:rowOff>
    </xdr:to>
    <xdr:sp macro="" textlink="">
      <xdr:nvSpPr>
        <xdr:cNvPr id="3" name="3 Rectángulo redondeado">
          <a:extLst>
            <a:ext uri="{FF2B5EF4-FFF2-40B4-BE49-F238E27FC236}">
              <a16:creationId xmlns:a16="http://schemas.microsoft.com/office/drawing/2014/main" id="{3EC8FB82-83CB-4975-9F0E-374463B53CA6}"/>
            </a:ext>
          </a:extLst>
        </xdr:cNvPr>
        <xdr:cNvSpPr/>
      </xdr:nvSpPr>
      <xdr:spPr>
        <a:xfrm>
          <a:off x="581025" y="1257300"/>
          <a:ext cx="14468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no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200025</xdr:rowOff>
    </xdr:from>
    <xdr:to>
      <xdr:col>18</xdr:col>
      <xdr:colOff>85725</xdr:colOff>
      <xdr:row>25</xdr:row>
      <xdr:rowOff>0</xdr:rowOff>
    </xdr:to>
    <xdr:sp macro="" textlink="">
      <xdr:nvSpPr>
        <xdr:cNvPr id="4" name="4 Rectángulo redondeado">
          <a:extLst>
            <a:ext uri="{FF2B5EF4-FFF2-40B4-BE49-F238E27FC236}">
              <a16:creationId xmlns:a16="http://schemas.microsoft.com/office/drawing/2014/main" id="{65E19AF9-8FDD-4F2B-B83A-C8798EAC75E5}"/>
            </a:ext>
          </a:extLst>
        </xdr:cNvPr>
        <xdr:cNvSpPr/>
      </xdr:nvSpPr>
      <xdr:spPr>
        <a:xfrm>
          <a:off x="609600" y="6657975"/>
          <a:ext cx="14497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no empresarios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876299</xdr:colOff>
      <xdr:row>5</xdr:row>
      <xdr:rowOff>9525</xdr:rowOff>
    </xdr:from>
    <xdr:to>
      <xdr:col>17</xdr:col>
      <xdr:colOff>809625</xdr:colOff>
      <xdr:row>20</xdr:row>
      <xdr:rowOff>190500</xdr:rowOff>
    </xdr:to>
    <xdr:graphicFrame macro="">
      <xdr:nvGraphicFramePr>
        <xdr:cNvPr id="5" name="Gráfico 4">
          <a:extLst>
            <a:ext uri="{FF2B5EF4-FFF2-40B4-BE49-F238E27FC236}">
              <a16:creationId xmlns:a16="http://schemas.microsoft.com/office/drawing/2014/main" id="{75886209-7C4C-4AC8-896A-7D4AC7FAC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847724</xdr:colOff>
      <xdr:row>51</xdr:row>
      <xdr:rowOff>9525</xdr:rowOff>
    </xdr:from>
    <xdr:to>
      <xdr:col>17</xdr:col>
      <xdr:colOff>800099</xdr:colOff>
      <xdr:row>66</xdr:row>
      <xdr:rowOff>142875</xdr:rowOff>
    </xdr:to>
    <xdr:graphicFrame macro="">
      <xdr:nvGraphicFramePr>
        <xdr:cNvPr id="6" name="Gráfico 5">
          <a:extLst>
            <a:ext uri="{FF2B5EF4-FFF2-40B4-BE49-F238E27FC236}">
              <a16:creationId xmlns:a16="http://schemas.microsoft.com/office/drawing/2014/main" id="{676AAC01-ABA7-4E5F-9AE7-86ED6F360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28575</xdr:colOff>
      <xdr:row>49</xdr:row>
      <xdr:rowOff>9525</xdr:rowOff>
    </xdr:to>
    <xdr:sp macro="" textlink="">
      <xdr:nvSpPr>
        <xdr:cNvPr id="7" name="2 Rectángulo redondeado">
          <a:extLst>
            <a:ext uri="{FF2B5EF4-FFF2-40B4-BE49-F238E27FC236}">
              <a16:creationId xmlns:a16="http://schemas.microsoft.com/office/drawing/2014/main" id="{3BA83C91-DCAF-4ADF-8AC5-AD2EF0FA5816}"/>
            </a:ext>
          </a:extLst>
        </xdr:cNvPr>
        <xdr:cNvSpPr/>
      </xdr:nvSpPr>
      <xdr:spPr>
        <a:xfrm>
          <a:off x="581024" y="11763375"/>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no empresarios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19</xdr:col>
      <xdr:colOff>85724</xdr:colOff>
      <xdr:row>1</xdr:row>
      <xdr:rowOff>276225</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2BFC662-2272-4195-A730-A22E2BD6B981}"/>
            </a:ext>
          </a:extLst>
        </xdr:cNvPr>
        <xdr:cNvSpPr/>
      </xdr:nvSpPr>
      <xdr:spPr>
        <a:xfrm flipH="1">
          <a:off x="16792574" y="161925"/>
          <a:ext cx="962025" cy="2762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533402</xdr:colOff>
      <xdr:row>0</xdr:row>
      <xdr:rowOff>152400</xdr:rowOff>
    </xdr:from>
    <xdr:to>
      <xdr:col>18</xdr:col>
      <xdr:colOff>19051</xdr:colOff>
      <xdr:row>1</xdr:row>
      <xdr:rowOff>981075</xdr:rowOff>
    </xdr:to>
    <xdr:sp macro="" textlink="">
      <xdr:nvSpPr>
        <xdr:cNvPr id="10" name="2 Rectángulo redondeado">
          <a:extLst>
            <a:ext uri="{FF2B5EF4-FFF2-40B4-BE49-F238E27FC236}">
              <a16:creationId xmlns:a16="http://schemas.microsoft.com/office/drawing/2014/main" id="{8FF7D48C-B0CF-4121-BD94-76B8C230FE46}"/>
            </a:ext>
          </a:extLst>
        </xdr:cNvPr>
        <xdr:cNvSpPr/>
      </xdr:nvSpPr>
      <xdr:spPr>
        <a:xfrm>
          <a:off x="533402" y="152400"/>
          <a:ext cx="16278224"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23</xdr:col>
      <xdr:colOff>0</xdr:colOff>
      <xdr:row>1</xdr:row>
      <xdr:rowOff>0</xdr:rowOff>
    </xdr:from>
    <xdr:to>
      <xdr:col>24</xdr:col>
      <xdr:colOff>9526</xdr:colOff>
      <xdr:row>1</xdr:row>
      <xdr:rowOff>285749</xdr:rowOff>
    </xdr:to>
    <xdr:sp macro="" textlink="">
      <xdr:nvSpPr>
        <xdr:cNvPr id="11" name="7 Pentágono">
          <a:hlinkClick xmlns:r="http://schemas.openxmlformats.org/officeDocument/2006/relationships" r:id="rId3"/>
          <a:extLst>
            <a:ext uri="{FF2B5EF4-FFF2-40B4-BE49-F238E27FC236}">
              <a16:creationId xmlns:a16="http://schemas.microsoft.com/office/drawing/2014/main" id="{3EEFD6B7-7170-44BD-B4C2-46A5EC23C4EB}"/>
            </a:ext>
          </a:extLst>
        </xdr:cNvPr>
        <xdr:cNvSpPr/>
      </xdr:nvSpPr>
      <xdr:spPr>
        <a:xfrm flipH="1">
          <a:off x="16049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1</xdr:row>
      <xdr:rowOff>19050</xdr:rowOff>
    </xdr:from>
    <xdr:to>
      <xdr:col>18</xdr:col>
      <xdr:colOff>123826</xdr:colOff>
      <xdr:row>1</xdr:row>
      <xdr:rowOff>438150</xdr:rowOff>
    </xdr:to>
    <xdr:sp macro="" textlink="">
      <xdr:nvSpPr>
        <xdr:cNvPr id="2" name="1 Rectángulo redondeado">
          <a:extLst>
            <a:ext uri="{FF2B5EF4-FFF2-40B4-BE49-F238E27FC236}">
              <a16:creationId xmlns:a16="http://schemas.microsoft.com/office/drawing/2014/main" id="{AB737B55-EA6F-44CB-A7BD-011E5C288BE6}"/>
            </a:ext>
          </a:extLst>
        </xdr:cNvPr>
        <xdr:cNvSpPr/>
      </xdr:nvSpPr>
      <xdr:spPr>
        <a:xfrm>
          <a:off x="571500" y="180975"/>
          <a:ext cx="146018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0</xdr:col>
      <xdr:colOff>571499</xdr:colOff>
      <xdr:row>1</xdr:row>
      <xdr:rowOff>476250</xdr:rowOff>
    </xdr:from>
    <xdr:to>
      <xdr:col>18</xdr:col>
      <xdr:colOff>104774</xdr:colOff>
      <xdr:row>2</xdr:row>
      <xdr:rowOff>295275</xdr:rowOff>
    </xdr:to>
    <xdr:sp macro="" textlink="">
      <xdr:nvSpPr>
        <xdr:cNvPr id="3" name="3 Rectángulo redondeado">
          <a:extLst>
            <a:ext uri="{FF2B5EF4-FFF2-40B4-BE49-F238E27FC236}">
              <a16:creationId xmlns:a16="http://schemas.microsoft.com/office/drawing/2014/main" id="{91AE78A3-86C5-4080-B30C-B72D10D8B249}"/>
            </a:ext>
          </a:extLst>
        </xdr:cNvPr>
        <xdr:cNvSpPr/>
      </xdr:nvSpPr>
      <xdr:spPr>
        <a:xfrm>
          <a:off x="571499" y="638175"/>
          <a:ext cx="14592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17</xdr:col>
      <xdr:colOff>866775</xdr:colOff>
      <xdr:row>25</xdr:row>
      <xdr:rowOff>0</xdr:rowOff>
    </xdr:to>
    <xdr:sp macro="" textlink="">
      <xdr:nvSpPr>
        <xdr:cNvPr id="4" name="4 Rectángulo redondeado">
          <a:extLst>
            <a:ext uri="{FF2B5EF4-FFF2-40B4-BE49-F238E27FC236}">
              <a16:creationId xmlns:a16="http://schemas.microsoft.com/office/drawing/2014/main" id="{90317AA5-995E-4673-AFEE-3DC0419D5366}"/>
            </a:ext>
          </a:extLst>
        </xdr:cNvPr>
        <xdr:cNvSpPr/>
      </xdr:nvSpPr>
      <xdr:spPr>
        <a:xfrm>
          <a:off x="581025" y="6076950"/>
          <a:ext cx="144589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466725</xdr:rowOff>
    </xdr:from>
    <xdr:to>
      <xdr:col>18</xdr:col>
      <xdr:colOff>19050</xdr:colOff>
      <xdr:row>21</xdr:row>
      <xdr:rowOff>142875</xdr:rowOff>
    </xdr:to>
    <xdr:graphicFrame macro="">
      <xdr:nvGraphicFramePr>
        <xdr:cNvPr id="5" name="Gráfico 4">
          <a:extLst>
            <a:ext uri="{FF2B5EF4-FFF2-40B4-BE49-F238E27FC236}">
              <a16:creationId xmlns:a16="http://schemas.microsoft.com/office/drawing/2014/main" id="{93E9B96A-C38C-4C4D-893F-C1CDE316B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876299</xdr:colOff>
      <xdr:row>51</xdr:row>
      <xdr:rowOff>104775</xdr:rowOff>
    </xdr:from>
    <xdr:to>
      <xdr:col>17</xdr:col>
      <xdr:colOff>857249</xdr:colOff>
      <xdr:row>67</xdr:row>
      <xdr:rowOff>171451</xdr:rowOff>
    </xdr:to>
    <xdr:graphicFrame macro="">
      <xdr:nvGraphicFramePr>
        <xdr:cNvPr id="6" name="Gráfico 5">
          <a:extLst>
            <a:ext uri="{FF2B5EF4-FFF2-40B4-BE49-F238E27FC236}">
              <a16:creationId xmlns:a16="http://schemas.microsoft.com/office/drawing/2014/main" id="{2D6FF6D1-F7FF-4A6C-B67E-EC867C078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0</xdr:colOff>
      <xdr:row>49</xdr:row>
      <xdr:rowOff>9525</xdr:rowOff>
    </xdr:to>
    <xdr:sp macro="" textlink="">
      <xdr:nvSpPr>
        <xdr:cNvPr id="7" name="2 Rectángulo redondeado">
          <a:extLst>
            <a:ext uri="{FF2B5EF4-FFF2-40B4-BE49-F238E27FC236}">
              <a16:creationId xmlns:a16="http://schemas.microsoft.com/office/drawing/2014/main" id="{75E056BA-0DF6-40D7-BB84-3F97D85165A9}"/>
            </a:ext>
          </a:extLst>
        </xdr:cNvPr>
        <xdr:cNvSpPr/>
      </xdr:nvSpPr>
      <xdr:spPr>
        <a:xfrm>
          <a:off x="581024" y="111823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95250</xdr:colOff>
      <xdr:row>1</xdr:row>
      <xdr:rowOff>0</xdr:rowOff>
    </xdr:from>
    <xdr:to>
      <xdr:col>19</xdr:col>
      <xdr:colOff>76200</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0AC3FAD-1DC6-4BC4-9045-136B6F806645}"/>
            </a:ext>
          </a:extLst>
        </xdr:cNvPr>
        <xdr:cNvSpPr/>
      </xdr:nvSpPr>
      <xdr:spPr>
        <a:xfrm flipH="1">
          <a:off x="15144750" y="161925"/>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571498</xdr:colOff>
      <xdr:row>0</xdr:row>
      <xdr:rowOff>180975</xdr:rowOff>
    </xdr:from>
    <xdr:to>
      <xdr:col>18</xdr:col>
      <xdr:colOff>28575</xdr:colOff>
      <xdr:row>1</xdr:row>
      <xdr:rowOff>409575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71498" y="180975"/>
          <a:ext cx="14668502"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18</xdr:col>
      <xdr:colOff>76200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469707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495300</xdr:colOff>
      <xdr:row>24</xdr:row>
      <xdr:rowOff>19050</xdr:rowOff>
    </xdr:from>
    <xdr:to>
      <xdr:col>18</xdr:col>
      <xdr:colOff>47625</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495300" y="6200775"/>
          <a:ext cx="1475422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0</xdr:colOff>
      <xdr:row>5</xdr:row>
      <xdr:rowOff>9525</xdr:rowOff>
    </xdr:from>
    <xdr:to>
      <xdr:col>18</xdr:col>
      <xdr:colOff>9525</xdr:colOff>
      <xdr:row>20</xdr:row>
      <xdr:rowOff>190500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52</xdr:row>
      <xdr:rowOff>485774</xdr:rowOff>
    </xdr:from>
    <xdr:to>
      <xdr:col>18</xdr:col>
      <xdr:colOff>19049</xdr:colOff>
      <xdr:row>69</xdr:row>
      <xdr:rowOff>0</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18</xdr:col>
      <xdr:colOff>66675</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3" y="11906250"/>
          <a:ext cx="14687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96F9C63E-D3B2-44A3-B826-5C061C3E5D50}"/>
            </a:ext>
          </a:extLst>
        </xdr:cNvPr>
        <xdr:cNvSpPr/>
      </xdr:nvSpPr>
      <xdr:spPr>
        <a:xfrm flipH="1">
          <a:off x="15211425"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381000</xdr:rowOff>
    </xdr:from>
    <xdr:to>
      <xdr:col>17</xdr:col>
      <xdr:colOff>838200</xdr:colOff>
      <xdr:row>20</xdr:row>
      <xdr:rowOff>171451</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800099</xdr:colOff>
      <xdr:row>51</xdr:row>
      <xdr:rowOff>485775</xdr:rowOff>
    </xdr:from>
    <xdr:to>
      <xdr:col>17</xdr:col>
      <xdr:colOff>809626</xdr:colOff>
      <xdr:row>67</xdr:row>
      <xdr:rowOff>152401</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18</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4430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0</xdr:rowOff>
    </xdr:from>
    <xdr:to>
      <xdr:col>18</xdr:col>
      <xdr:colOff>66675</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1" y="161925"/>
          <a:ext cx="122681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1</xdr:colOff>
      <xdr:row>1</xdr:row>
      <xdr:rowOff>485775</xdr:rowOff>
    </xdr:from>
    <xdr:to>
      <xdr:col>18</xdr:col>
      <xdr:colOff>47625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1" y="647700"/>
          <a:ext cx="1224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200025</xdr:rowOff>
    </xdr:from>
    <xdr:to>
      <xdr:col>18</xdr:col>
      <xdr:colOff>95250</xdr:colOff>
      <xdr:row>25</xdr:row>
      <xdr:rowOff>38100</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57875"/>
          <a:ext cx="1227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28574</xdr:colOff>
      <xdr:row>4</xdr:row>
      <xdr:rowOff>476248</xdr:rowOff>
    </xdr:from>
    <xdr:to>
      <xdr:col>18</xdr:col>
      <xdr:colOff>0</xdr:colOff>
      <xdr:row>21</xdr:row>
      <xdr:rowOff>9525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51</xdr:row>
      <xdr:rowOff>9526</xdr:rowOff>
    </xdr:from>
    <xdr:to>
      <xdr:col>17</xdr:col>
      <xdr:colOff>781050</xdr:colOff>
      <xdr:row>67</xdr:row>
      <xdr:rowOff>38100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666749</xdr:colOff>
      <xdr:row>46</xdr:row>
      <xdr:rowOff>133350</xdr:rowOff>
    </xdr:from>
    <xdr:to>
      <xdr:col>17</xdr:col>
      <xdr:colOff>857250</xdr:colOff>
      <xdr:row>48</xdr:row>
      <xdr:rowOff>142875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9" y="10877550"/>
          <a:ext cx="14458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57150</xdr:colOff>
      <xdr:row>1</xdr:row>
      <xdr:rowOff>0</xdr:rowOff>
    </xdr:from>
    <xdr:to>
      <xdr:col>19</xdr:col>
      <xdr:colOff>266700</xdr:colOff>
      <xdr:row>1</xdr:row>
      <xdr:rowOff>333375</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09AE96F3-8FFA-4B82-8107-0519D94D2072}"/>
            </a:ext>
          </a:extLst>
        </xdr:cNvPr>
        <xdr:cNvSpPr/>
      </xdr:nvSpPr>
      <xdr:spPr>
        <a:xfrm flipH="1">
          <a:off x="15201900" y="161925"/>
          <a:ext cx="1085850" cy="333375"/>
        </a:xfrm>
        <a:prstGeom prst="homePlate">
          <a:avLst>
            <a:gd name="adj" fmla="val 4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47625</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3706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47625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37160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200025</xdr:rowOff>
    </xdr:from>
    <xdr:to>
      <xdr:col>18</xdr:col>
      <xdr:colOff>57149</xdr:colOff>
      <xdr:row>25</xdr:row>
      <xdr:rowOff>38100</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49" y="5915025"/>
          <a:ext cx="13687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857251</xdr:colOff>
      <xdr:row>5</xdr:row>
      <xdr:rowOff>9525</xdr:rowOff>
    </xdr:from>
    <xdr:to>
      <xdr:col>17</xdr:col>
      <xdr:colOff>828676</xdr:colOff>
      <xdr:row>20</xdr:row>
      <xdr:rowOff>200025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876299</xdr:colOff>
      <xdr:row>51</xdr:row>
      <xdr:rowOff>19050</xdr:rowOff>
    </xdr:from>
    <xdr:to>
      <xdr:col>17</xdr:col>
      <xdr:colOff>857250</xdr:colOff>
      <xdr:row>67</xdr:row>
      <xdr:rowOff>19050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18</xdr:col>
      <xdr:colOff>9524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36683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election activeCell="B17" sqref="B17:P17"/>
    </sheetView>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76"/>
      <c r="B5" s="77"/>
      <c r="C5" s="77"/>
      <c r="D5" s="2"/>
      <c r="E5" s="2"/>
      <c r="F5" s="7"/>
      <c r="G5" s="7"/>
      <c r="H5" s="7"/>
      <c r="I5" s="2"/>
      <c r="J5" s="2"/>
      <c r="K5" s="2"/>
    </row>
    <row r="6" spans="1:16" ht="14.25" customHeight="1" x14ac:dyDescent="0.2">
      <c r="A6" s="78"/>
      <c r="B6" s="78"/>
      <c r="C6" s="78"/>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58"/>
      <c r="B9" s="58"/>
      <c r="C9" s="58"/>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79" t="s">
        <v>29</v>
      </c>
      <c r="C16" s="79"/>
      <c r="D16" s="79"/>
      <c r="E16" s="79"/>
      <c r="F16" s="79"/>
      <c r="G16" s="79"/>
      <c r="H16" s="79"/>
      <c r="I16" s="79"/>
      <c r="J16" s="79"/>
      <c r="K16" s="79"/>
      <c r="L16" s="79"/>
      <c r="M16" s="79"/>
      <c r="N16" s="79"/>
      <c r="O16" s="79"/>
      <c r="P16" s="79"/>
    </row>
    <row r="17" spans="1:16" ht="20.100000000000001" customHeight="1" x14ac:dyDescent="0.2">
      <c r="A17" s="2"/>
      <c r="B17" s="79" t="s">
        <v>128</v>
      </c>
      <c r="C17" s="79"/>
      <c r="D17" s="79"/>
      <c r="E17" s="79"/>
      <c r="F17" s="79"/>
      <c r="G17" s="79"/>
      <c r="H17" s="79"/>
      <c r="I17" s="79"/>
      <c r="J17" s="79"/>
      <c r="K17" s="79"/>
      <c r="L17" s="79"/>
      <c r="M17" s="79"/>
      <c r="N17" s="79"/>
      <c r="O17" s="79"/>
      <c r="P17" s="79"/>
    </row>
    <row r="18" spans="1:16" ht="20.100000000000001" customHeight="1" x14ac:dyDescent="0.2">
      <c r="A18" s="2"/>
      <c r="B18" s="79" t="s">
        <v>130</v>
      </c>
      <c r="C18" s="79"/>
      <c r="D18" s="79"/>
      <c r="E18" s="79"/>
      <c r="F18" s="79"/>
      <c r="G18" s="79"/>
      <c r="H18" s="79"/>
      <c r="I18" s="79"/>
      <c r="J18" s="79"/>
      <c r="K18" s="79"/>
      <c r="L18" s="79"/>
      <c r="M18" s="79"/>
      <c r="N18" s="79"/>
      <c r="O18" s="79"/>
      <c r="P18" s="79"/>
    </row>
    <row r="19" spans="1:16" ht="20.100000000000001" customHeight="1" x14ac:dyDescent="0.2">
      <c r="A19" s="2"/>
      <c r="B19" s="79" t="s">
        <v>129</v>
      </c>
      <c r="C19" s="79"/>
      <c r="D19" s="79"/>
      <c r="E19" s="79"/>
      <c r="F19" s="79"/>
      <c r="G19" s="79"/>
      <c r="H19" s="79"/>
      <c r="I19" s="79"/>
      <c r="J19" s="79"/>
      <c r="K19" s="79"/>
      <c r="L19" s="79"/>
      <c r="M19" s="79"/>
      <c r="N19" s="79"/>
      <c r="O19" s="79"/>
      <c r="P19" s="79"/>
    </row>
    <row r="20" spans="1:16" ht="20.100000000000001" customHeight="1" x14ac:dyDescent="0.2">
      <c r="A20" s="2"/>
      <c r="B20" s="79" t="s">
        <v>55</v>
      </c>
      <c r="C20" s="79"/>
      <c r="D20" s="79"/>
      <c r="E20" s="79"/>
      <c r="F20" s="79"/>
      <c r="G20" s="79"/>
      <c r="H20" s="79"/>
      <c r="I20" s="79"/>
      <c r="J20" s="79"/>
      <c r="K20" s="79"/>
      <c r="L20" s="79"/>
      <c r="M20" s="79"/>
      <c r="N20" s="79"/>
      <c r="O20" s="79"/>
      <c r="P20" s="79"/>
    </row>
    <row r="21" spans="1:16" ht="20.100000000000001" customHeight="1" x14ac:dyDescent="0.2">
      <c r="A21" s="2"/>
      <c r="B21" s="79" t="s">
        <v>5</v>
      </c>
      <c r="C21" s="79"/>
      <c r="D21" s="79"/>
      <c r="E21" s="79"/>
      <c r="F21" s="79"/>
      <c r="G21" s="79"/>
      <c r="H21" s="79"/>
      <c r="I21" s="79"/>
      <c r="J21" s="79"/>
      <c r="K21" s="79"/>
      <c r="L21" s="79"/>
      <c r="M21" s="79"/>
      <c r="N21" s="79"/>
      <c r="O21" s="79"/>
      <c r="P21" s="79"/>
    </row>
    <row r="22" spans="1:16" ht="20.100000000000001" customHeight="1" x14ac:dyDescent="0.2">
      <c r="A22" s="2"/>
      <c r="B22" s="79" t="s">
        <v>6</v>
      </c>
      <c r="C22" s="79"/>
      <c r="D22" s="79"/>
      <c r="E22" s="79"/>
      <c r="F22" s="79"/>
      <c r="G22" s="79"/>
      <c r="H22" s="79"/>
      <c r="I22" s="79"/>
      <c r="J22" s="79"/>
      <c r="K22" s="79"/>
      <c r="L22" s="79"/>
      <c r="M22" s="79"/>
      <c r="N22" s="79"/>
      <c r="O22" s="79"/>
      <c r="P22" s="79"/>
    </row>
    <row r="23" spans="1:16" ht="20.100000000000001" customHeight="1" x14ac:dyDescent="0.2">
      <c r="A23" s="2"/>
      <c r="B23" s="79" t="s">
        <v>4</v>
      </c>
      <c r="C23" s="79"/>
      <c r="D23" s="79"/>
      <c r="E23" s="79"/>
      <c r="F23" s="79"/>
      <c r="G23" s="79"/>
      <c r="H23" s="79"/>
      <c r="I23" s="79"/>
      <c r="J23" s="79"/>
      <c r="K23" s="79"/>
      <c r="L23" s="79"/>
      <c r="M23" s="79"/>
      <c r="N23" s="79"/>
      <c r="O23" s="79"/>
      <c r="P23" s="79"/>
    </row>
    <row r="24" spans="1:16" ht="20.100000000000001" customHeight="1" x14ac:dyDescent="0.2">
      <c r="A24" s="2"/>
      <c r="B24" s="79" t="s">
        <v>17</v>
      </c>
      <c r="C24" s="79"/>
      <c r="D24" s="79"/>
      <c r="E24" s="79"/>
      <c r="F24" s="79"/>
      <c r="G24" s="79"/>
      <c r="H24" s="79"/>
      <c r="I24" s="79"/>
      <c r="J24" s="79"/>
      <c r="K24" s="79"/>
      <c r="L24" s="79"/>
      <c r="M24" s="79"/>
      <c r="N24" s="79"/>
      <c r="O24" s="79"/>
      <c r="P24" s="79"/>
    </row>
    <row r="25" spans="1:16" ht="20.100000000000001" customHeight="1" x14ac:dyDescent="0.2">
      <c r="A25" s="2"/>
      <c r="B25" s="79" t="s">
        <v>33</v>
      </c>
      <c r="C25" s="79"/>
      <c r="D25" s="79"/>
      <c r="E25" s="79"/>
      <c r="F25" s="79"/>
      <c r="G25" s="79"/>
      <c r="H25" s="79"/>
      <c r="I25" s="79"/>
      <c r="J25" s="79"/>
      <c r="K25" s="79"/>
      <c r="L25" s="79"/>
      <c r="M25" s="79"/>
      <c r="N25" s="79"/>
      <c r="O25" s="79"/>
      <c r="P25" s="79"/>
    </row>
    <row r="26" spans="1:16" ht="20.100000000000001" customHeight="1" x14ac:dyDescent="0.2">
      <c r="A26" s="2"/>
      <c r="B26" s="79" t="s">
        <v>38</v>
      </c>
      <c r="C26" s="79"/>
      <c r="D26" s="79"/>
      <c r="E26" s="79"/>
      <c r="F26" s="79"/>
      <c r="G26" s="79"/>
      <c r="H26" s="79"/>
      <c r="I26" s="79"/>
      <c r="J26" s="79"/>
      <c r="K26" s="79"/>
      <c r="L26" s="79"/>
      <c r="M26" s="79"/>
      <c r="N26" s="79"/>
      <c r="O26" s="79"/>
      <c r="P26" s="79"/>
    </row>
    <row r="27" spans="1:16" ht="20.100000000000001" customHeight="1" x14ac:dyDescent="0.2">
      <c r="A27" s="2"/>
      <c r="B27" s="79" t="s">
        <v>49</v>
      </c>
      <c r="C27" s="79"/>
      <c r="D27" s="79"/>
      <c r="E27" s="79"/>
      <c r="F27" s="79"/>
      <c r="G27" s="79"/>
      <c r="H27" s="79"/>
      <c r="I27" s="79"/>
      <c r="J27" s="79"/>
      <c r="K27" s="79"/>
      <c r="L27" s="79"/>
      <c r="M27" s="79"/>
      <c r="N27" s="79"/>
      <c r="O27" s="79"/>
      <c r="P27" s="79"/>
    </row>
    <row r="28" spans="1:16" ht="20.100000000000001" customHeight="1" x14ac:dyDescent="0.2">
      <c r="B28" s="79" t="s">
        <v>48</v>
      </c>
      <c r="C28" s="79"/>
      <c r="D28" s="79"/>
      <c r="E28" s="79"/>
      <c r="F28" s="79"/>
      <c r="G28" s="79"/>
      <c r="H28" s="79"/>
      <c r="I28" s="79"/>
      <c r="J28" s="79"/>
      <c r="K28" s="79"/>
      <c r="L28" s="79"/>
      <c r="M28" s="79"/>
      <c r="N28" s="79"/>
      <c r="O28" s="79"/>
      <c r="P28" s="79"/>
    </row>
    <row r="29" spans="1:16" ht="20.100000000000001" customHeight="1" x14ac:dyDescent="0.2">
      <c r="B29" s="79" t="s">
        <v>50</v>
      </c>
      <c r="C29" s="79"/>
      <c r="D29" s="79"/>
      <c r="E29" s="79"/>
      <c r="F29" s="79"/>
      <c r="G29" s="79"/>
      <c r="H29" s="79"/>
      <c r="I29" s="79"/>
      <c r="J29" s="79"/>
      <c r="K29" s="79"/>
      <c r="L29" s="79"/>
      <c r="M29" s="79"/>
      <c r="N29" s="79"/>
      <c r="O29" s="79"/>
      <c r="P29" s="79"/>
    </row>
    <row r="30" spans="1:16" ht="20.100000000000001" customHeight="1" x14ac:dyDescent="0.2">
      <c r="B30" s="79" t="s">
        <v>51</v>
      </c>
      <c r="C30" s="79"/>
      <c r="D30" s="79"/>
      <c r="E30" s="79"/>
      <c r="F30" s="79"/>
      <c r="G30" s="79"/>
      <c r="H30" s="79"/>
      <c r="I30" s="79"/>
      <c r="J30" s="79"/>
      <c r="K30" s="79"/>
      <c r="L30" s="79"/>
      <c r="M30" s="79"/>
      <c r="N30" s="79"/>
      <c r="O30" s="79"/>
      <c r="P30" s="79"/>
    </row>
    <row r="31" spans="1:16" ht="20.100000000000001" customHeight="1" x14ac:dyDescent="0.2">
      <c r="B31" s="79" t="s">
        <v>45</v>
      </c>
      <c r="C31" s="79"/>
      <c r="D31" s="79"/>
      <c r="E31" s="79"/>
      <c r="F31" s="79"/>
      <c r="G31" s="79"/>
      <c r="H31" s="79"/>
      <c r="I31" s="79"/>
      <c r="J31" s="79"/>
      <c r="K31" s="79"/>
      <c r="L31" s="79"/>
      <c r="M31" s="79"/>
      <c r="N31" s="79"/>
      <c r="O31" s="79"/>
      <c r="P31" s="79"/>
    </row>
    <row r="32" spans="1:16" ht="20.100000000000001" customHeight="1" x14ac:dyDescent="0.2">
      <c r="B32" s="79" t="s">
        <v>53</v>
      </c>
      <c r="C32" s="79"/>
      <c r="D32" s="79"/>
      <c r="E32" s="79"/>
      <c r="F32" s="79"/>
      <c r="G32" s="79"/>
      <c r="H32" s="79"/>
      <c r="I32" s="79"/>
      <c r="J32" s="79"/>
      <c r="K32" s="79"/>
      <c r="L32" s="79"/>
      <c r="M32" s="79"/>
      <c r="N32" s="79"/>
      <c r="O32" s="79"/>
      <c r="P32" s="79"/>
    </row>
    <row r="33" spans="2:16" ht="14.25" customHeight="1" x14ac:dyDescent="0.2">
      <c r="B33" s="66" t="s">
        <v>116</v>
      </c>
      <c r="C33" s="17"/>
      <c r="D33" s="17"/>
      <c r="E33" s="17"/>
      <c r="F33" s="17"/>
      <c r="G33" s="17"/>
      <c r="H33" s="17"/>
      <c r="I33" s="17"/>
      <c r="J33" s="17"/>
      <c r="K33" s="17"/>
      <c r="L33" s="17"/>
      <c r="M33" s="17"/>
      <c r="N33" s="17"/>
      <c r="O33" s="17"/>
      <c r="P33" s="17"/>
    </row>
    <row r="34" spans="2:16" ht="14.25" customHeight="1" x14ac:dyDescent="0.2">
      <c r="B34" s="17"/>
      <c r="C34" s="17"/>
      <c r="D34" s="17"/>
      <c r="E34" s="17"/>
      <c r="F34" s="17"/>
      <c r="G34" s="17"/>
      <c r="H34" s="17"/>
      <c r="I34" s="17"/>
      <c r="J34" s="17"/>
      <c r="K34" s="17"/>
      <c r="L34" s="17"/>
      <c r="M34" s="17"/>
      <c r="N34" s="17"/>
      <c r="O34" s="17"/>
      <c r="P34" s="17"/>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B30:P30"/>
    <mergeCell ref="B32:P32"/>
    <mergeCell ref="B18:P18"/>
    <mergeCell ref="B21:P21"/>
    <mergeCell ref="B31:P31"/>
    <mergeCell ref="B22:P22"/>
    <mergeCell ref="B23:P23"/>
    <mergeCell ref="B24:P24"/>
    <mergeCell ref="B25:P25"/>
    <mergeCell ref="B26:P26"/>
    <mergeCell ref="B27:P27"/>
    <mergeCell ref="B28:P28"/>
    <mergeCell ref="B20:P20"/>
    <mergeCell ref="B19:P19"/>
    <mergeCell ref="A5:C5"/>
    <mergeCell ref="A6:C6"/>
    <mergeCell ref="B16:P16"/>
    <mergeCell ref="B17:P17"/>
    <mergeCell ref="B29:P29"/>
  </mergeCells>
  <phoneticPr fontId="0" type="noConversion"/>
  <hyperlinks>
    <hyperlink ref="B17"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6"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6:D16"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8:K18" location="'Concursos p.f. presentados TSJ '!A1" display="Concursos de personas naturales no empresarios presentados en juzgados de primera instancia por TSJ" xr:uid="{00000000-0004-0000-0000-000019000000}"/>
    <hyperlink ref="B32:P32" location="'Verb. pos.ocupación'!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7:P17" location="'Concursos pers.juridi.TSJ'!A1" display="Concursos personas jurídicas presentados en  Juzgados de lo Mercantil por TSJ" xr:uid="{00000000-0004-0000-0000-00001D000000}"/>
    <hyperlink ref="B18:P18" location="'Concursos pers.nat.no empr TSJ'!A1" display="Concursos de personas naturales no empresarios presentados en Juzgados de Primera Instancia  y Mercantil por TSJ" xr:uid="{2EB07586-F1C9-4F49-823B-00C65428F711}"/>
    <hyperlink ref="B33" location="Provincias!A1" display="Datos provinciales" xr:uid="{02088351-E982-4EA2-9B8D-148401F624BA}"/>
    <hyperlink ref="B19:K19" location="'Concursos p.f. presentados TSJ '!A1" display="Concursos de personas naturales no empresarios presentados en juzgados de primera instancia por TSJ" xr:uid="{495EFB7E-8E7F-4D86-BE5C-DA8E27A1E73C}"/>
    <hyperlink ref="B19:P19" location="'Concursos pers.nat.no empr TSJ'!A1" display="Concursos de personas naturales empresarios presentados en Juzgados de lo Mercantil por TSJ" xr:uid="{5EBC4B7F-CA51-42A3-8FCF-62B4E37FECC3}"/>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RowHeight="12.75" x14ac:dyDescent="0.2"/>
  <cols>
    <col min="1" max="1" width="8.7109375" style="12" customWidth="1"/>
    <col min="2" max="2" width="32.85546875" style="12" bestFit="1" customWidth="1"/>
    <col min="3" max="12" width="13.140625" style="12" customWidth="1"/>
    <col min="13" max="13" width="12.7109375" style="12" customWidth="1"/>
    <col min="14" max="14" width="13.140625" style="12" hidden="1" customWidth="1"/>
    <col min="15" max="15" width="14.28515625" style="12" hidden="1" customWidth="1"/>
    <col min="16" max="23" width="13.140625" style="12" customWidth="1"/>
    <col min="24" max="59" width="12.28515625" style="12" customWidth="1"/>
    <col min="60" max="16384" width="11.42578125" style="12"/>
  </cols>
  <sheetData>
    <row r="2" spans="1:6" ht="40.5" customHeight="1" x14ac:dyDescent="0.2">
      <c r="B2" s="10"/>
      <c r="C2" s="47"/>
      <c r="D2" s="47"/>
      <c r="E2" s="14"/>
      <c r="F2" s="15"/>
    </row>
    <row r="3" spans="1:6" ht="27.95" customHeight="1" x14ac:dyDescent="0.2">
      <c r="B3" s="10"/>
      <c r="C3" s="10"/>
      <c r="D3" s="10"/>
      <c r="E3" s="48"/>
      <c r="F3" s="48"/>
    </row>
    <row r="5" spans="1:6" ht="39" customHeight="1" x14ac:dyDescent="0.2">
      <c r="C5" s="19">
        <v>2021</v>
      </c>
      <c r="D5" s="19">
        <v>2022</v>
      </c>
    </row>
    <row r="6" spans="1:6" ht="17.100000000000001" customHeight="1" thickBot="1" x14ac:dyDescent="0.25">
      <c r="A6" s="49"/>
      <c r="B6" s="34" t="s">
        <v>24</v>
      </c>
      <c r="C6" s="21">
        <v>145526</v>
      </c>
      <c r="D6" s="21">
        <v>169678</v>
      </c>
    </row>
    <row r="7" spans="1:6" ht="17.100000000000001" customHeight="1" thickBot="1" x14ac:dyDescent="0.25">
      <c r="A7" s="49"/>
      <c r="B7" s="34" t="s">
        <v>25</v>
      </c>
      <c r="C7" s="21">
        <v>18577</v>
      </c>
      <c r="D7" s="21">
        <v>23400</v>
      </c>
    </row>
    <row r="8" spans="1:6" ht="17.100000000000001" customHeight="1" thickBot="1" x14ac:dyDescent="0.25">
      <c r="A8" s="49"/>
      <c r="B8" s="34" t="s">
        <v>56</v>
      </c>
      <c r="C8" s="21">
        <v>15882</v>
      </c>
      <c r="D8" s="21">
        <v>19004</v>
      </c>
    </row>
    <row r="9" spans="1:6" ht="17.100000000000001" customHeight="1" thickBot="1" x14ac:dyDescent="0.25">
      <c r="A9" s="49"/>
      <c r="B9" s="34" t="s">
        <v>19</v>
      </c>
      <c r="C9" s="21">
        <v>22820</v>
      </c>
      <c r="D9" s="21">
        <v>26334</v>
      </c>
    </row>
    <row r="10" spans="1:6" ht="17.100000000000001" customHeight="1" thickBot="1" x14ac:dyDescent="0.25">
      <c r="A10" s="49"/>
      <c r="B10" s="34" t="s">
        <v>0</v>
      </c>
      <c r="C10" s="21">
        <v>58413</v>
      </c>
      <c r="D10" s="21">
        <v>65650</v>
      </c>
    </row>
    <row r="11" spans="1:6" ht="17.100000000000001" customHeight="1" thickBot="1" x14ac:dyDescent="0.25">
      <c r="A11" s="49"/>
      <c r="B11" s="34" t="s">
        <v>1</v>
      </c>
      <c r="C11" s="21">
        <v>8512</v>
      </c>
      <c r="D11" s="21">
        <v>10388</v>
      </c>
    </row>
    <row r="12" spans="1:6" ht="17.100000000000001" customHeight="1" thickBot="1" x14ac:dyDescent="0.25">
      <c r="A12" s="49"/>
      <c r="B12" s="34" t="s">
        <v>26</v>
      </c>
      <c r="C12" s="21">
        <v>32409</v>
      </c>
      <c r="D12" s="21">
        <v>38592</v>
      </c>
    </row>
    <row r="13" spans="1:6" ht="17.100000000000001" customHeight="1" thickBot="1" x14ac:dyDescent="0.25">
      <c r="A13" s="49"/>
      <c r="B13" s="34" t="s">
        <v>21</v>
      </c>
      <c r="C13" s="21">
        <v>33686</v>
      </c>
      <c r="D13" s="21">
        <v>39103</v>
      </c>
    </row>
    <row r="14" spans="1:6" ht="17.100000000000001" customHeight="1" thickBot="1" x14ac:dyDescent="0.25">
      <c r="A14" s="49"/>
      <c r="B14" s="34" t="s">
        <v>12</v>
      </c>
      <c r="C14" s="21">
        <v>123423</v>
      </c>
      <c r="D14" s="21">
        <v>165127</v>
      </c>
    </row>
    <row r="15" spans="1:6" ht="17.100000000000001" customHeight="1" thickBot="1" x14ac:dyDescent="0.25">
      <c r="A15" s="49"/>
      <c r="B15" s="34" t="s">
        <v>20</v>
      </c>
      <c r="C15" s="21">
        <v>95297</v>
      </c>
      <c r="D15" s="21">
        <v>110314</v>
      </c>
    </row>
    <row r="16" spans="1:6" ht="17.100000000000001" customHeight="1" thickBot="1" x14ac:dyDescent="0.25">
      <c r="A16" s="49"/>
      <c r="B16" s="34" t="s">
        <v>8</v>
      </c>
      <c r="C16" s="21">
        <v>15408</v>
      </c>
      <c r="D16" s="21">
        <v>17595</v>
      </c>
    </row>
    <row r="17" spans="1:18" ht="17.100000000000001" customHeight="1" thickBot="1" x14ac:dyDescent="0.25">
      <c r="A17" s="49"/>
      <c r="B17" s="34" t="s">
        <v>2</v>
      </c>
      <c r="C17" s="21">
        <v>40142</v>
      </c>
      <c r="D17" s="21">
        <v>45308</v>
      </c>
    </row>
    <row r="18" spans="1:18" ht="17.100000000000001" customHeight="1" thickBot="1" x14ac:dyDescent="0.25">
      <c r="A18" s="49"/>
      <c r="B18" s="34" t="s">
        <v>57</v>
      </c>
      <c r="C18" s="21">
        <v>135137</v>
      </c>
      <c r="D18" s="21">
        <v>156171</v>
      </c>
    </row>
    <row r="19" spans="1:18" ht="17.100000000000001" customHeight="1" thickBot="1" x14ac:dyDescent="0.25">
      <c r="A19" s="49"/>
      <c r="B19" s="34" t="s">
        <v>58</v>
      </c>
      <c r="C19" s="21">
        <v>27719</v>
      </c>
      <c r="D19" s="21">
        <v>32859</v>
      </c>
    </row>
    <row r="20" spans="1:18" ht="17.100000000000001" customHeight="1" thickBot="1" x14ac:dyDescent="0.25">
      <c r="A20" s="49"/>
      <c r="B20" s="34" t="s">
        <v>59</v>
      </c>
      <c r="C20" s="21">
        <v>6760</v>
      </c>
      <c r="D20" s="21">
        <v>8562</v>
      </c>
    </row>
    <row r="21" spans="1:18" ht="17.100000000000001" customHeight="1" thickBot="1" x14ac:dyDescent="0.25">
      <c r="A21" s="49"/>
      <c r="B21" s="34" t="s">
        <v>23</v>
      </c>
      <c r="C21" s="21">
        <v>20714</v>
      </c>
      <c r="D21" s="21">
        <v>22808</v>
      </c>
    </row>
    <row r="22" spans="1:18" ht="17.100000000000001" customHeight="1" thickBot="1" x14ac:dyDescent="0.25">
      <c r="A22" s="49"/>
      <c r="B22" s="34" t="s">
        <v>3</v>
      </c>
      <c r="C22" s="21">
        <v>4261</v>
      </c>
      <c r="D22" s="21">
        <v>5064</v>
      </c>
    </row>
    <row r="23" spans="1:18" ht="17.100000000000001" customHeight="1" thickBot="1" x14ac:dyDescent="0.25">
      <c r="B23" s="35" t="s">
        <v>9</v>
      </c>
      <c r="C23" s="36">
        <v>804686</v>
      </c>
      <c r="D23" s="36">
        <f>SUM(D6:D22)</f>
        <v>955957</v>
      </c>
    </row>
    <row r="24" spans="1:18" x14ac:dyDescent="0.2">
      <c r="C24" s="16"/>
      <c r="G24" s="16"/>
    </row>
    <row r="25" spans="1:18" ht="19.5" customHeight="1" x14ac:dyDescent="0.2">
      <c r="B25" s="80"/>
      <c r="C25" s="80"/>
      <c r="D25" s="80"/>
      <c r="E25" s="80"/>
      <c r="F25" s="81"/>
      <c r="G25" s="81"/>
      <c r="H25" s="81"/>
      <c r="I25" s="81"/>
      <c r="J25" s="81"/>
      <c r="K25" s="81"/>
      <c r="L25" s="81"/>
      <c r="M25" s="81"/>
      <c r="N25" s="81"/>
      <c r="O25" s="81"/>
      <c r="P25" s="81"/>
      <c r="Q25" s="81"/>
      <c r="R25" s="81"/>
    </row>
    <row r="26" spans="1:18" ht="24" customHeight="1" x14ac:dyDescent="0.2"/>
    <row r="28" spans="1:18" ht="34.5" customHeight="1" x14ac:dyDescent="0.2">
      <c r="C28" s="20" t="s">
        <v>126</v>
      </c>
    </row>
    <row r="29" spans="1:18" ht="17.100000000000001" customHeight="1" thickBot="1" x14ac:dyDescent="0.25">
      <c r="B29" s="34" t="s">
        <v>24</v>
      </c>
      <c r="C29" s="18">
        <f>+(D6-C6)/C6</f>
        <v>0.16596347044514381</v>
      </c>
    </row>
    <row r="30" spans="1:18" ht="17.100000000000001" customHeight="1" thickBot="1" x14ac:dyDescent="0.25">
      <c r="B30" s="34" t="s">
        <v>25</v>
      </c>
      <c r="C30" s="18">
        <f t="shared" ref="C30:C45" si="0">+(D7-C7)/C7</f>
        <v>0.25962211336599023</v>
      </c>
    </row>
    <row r="31" spans="1:18" ht="17.100000000000001" customHeight="1" thickBot="1" x14ac:dyDescent="0.25">
      <c r="B31" s="34" t="s">
        <v>56</v>
      </c>
      <c r="C31" s="18">
        <f t="shared" si="0"/>
        <v>0.19657473869789699</v>
      </c>
    </row>
    <row r="32" spans="1:18" ht="17.100000000000001" customHeight="1" thickBot="1" x14ac:dyDescent="0.25">
      <c r="B32" s="34" t="s">
        <v>19</v>
      </c>
      <c r="C32" s="18">
        <f t="shared" si="0"/>
        <v>0.15398773006134969</v>
      </c>
    </row>
    <row r="33" spans="2:3" ht="17.100000000000001" customHeight="1" thickBot="1" x14ac:dyDescent="0.25">
      <c r="B33" s="34" t="s">
        <v>0</v>
      </c>
      <c r="C33" s="18">
        <f t="shared" si="0"/>
        <v>0.12389365380993957</v>
      </c>
    </row>
    <row r="34" spans="2:3" ht="17.100000000000001" customHeight="1" thickBot="1" x14ac:dyDescent="0.25">
      <c r="B34" s="34" t="s">
        <v>1</v>
      </c>
      <c r="C34" s="18">
        <f t="shared" si="0"/>
        <v>0.22039473684210525</v>
      </c>
    </row>
    <row r="35" spans="2:3" ht="17.100000000000001" customHeight="1" thickBot="1" x14ac:dyDescent="0.25">
      <c r="B35" s="34" t="s">
        <v>26</v>
      </c>
      <c r="C35" s="18">
        <f t="shared" si="0"/>
        <v>0.19078033879477924</v>
      </c>
    </row>
    <row r="36" spans="2:3" ht="17.100000000000001" customHeight="1" thickBot="1" x14ac:dyDescent="0.25">
      <c r="B36" s="34" t="s">
        <v>21</v>
      </c>
      <c r="C36" s="18">
        <f t="shared" si="0"/>
        <v>0.16080864454075877</v>
      </c>
    </row>
    <row r="37" spans="2:3" ht="17.100000000000001" customHeight="1" thickBot="1" x14ac:dyDescent="0.25">
      <c r="B37" s="34" t="s">
        <v>12</v>
      </c>
      <c r="C37" s="18">
        <f t="shared" si="0"/>
        <v>0.33789488182915661</v>
      </c>
    </row>
    <row r="38" spans="2:3" ht="17.100000000000001" customHeight="1" thickBot="1" x14ac:dyDescent="0.25">
      <c r="B38" s="34" t="s">
        <v>20</v>
      </c>
      <c r="C38" s="18">
        <f t="shared" si="0"/>
        <v>0.15758103612915411</v>
      </c>
    </row>
    <row r="39" spans="2:3" ht="17.100000000000001" customHeight="1" thickBot="1" x14ac:dyDescent="0.25">
      <c r="B39" s="34" t="s">
        <v>8</v>
      </c>
      <c r="C39" s="18">
        <f t="shared" si="0"/>
        <v>0.14193925233644861</v>
      </c>
    </row>
    <row r="40" spans="2:3" ht="17.100000000000001" customHeight="1" thickBot="1" x14ac:dyDescent="0.25">
      <c r="B40" s="34" t="s">
        <v>2</v>
      </c>
      <c r="C40" s="18">
        <f t="shared" si="0"/>
        <v>0.12869313935528873</v>
      </c>
    </row>
    <row r="41" spans="2:3" ht="17.100000000000001" customHeight="1" thickBot="1" x14ac:dyDescent="0.25">
      <c r="B41" s="34" t="s">
        <v>57</v>
      </c>
      <c r="C41" s="18">
        <f t="shared" si="0"/>
        <v>0.15564945203756189</v>
      </c>
    </row>
    <row r="42" spans="2:3" ht="17.100000000000001" customHeight="1" thickBot="1" x14ac:dyDescent="0.25">
      <c r="B42" s="34" t="s">
        <v>58</v>
      </c>
      <c r="C42" s="18">
        <f t="shared" si="0"/>
        <v>0.18543237490529962</v>
      </c>
    </row>
    <row r="43" spans="2:3" ht="17.100000000000001" customHeight="1" thickBot="1" x14ac:dyDescent="0.25">
      <c r="B43" s="34" t="s">
        <v>59</v>
      </c>
      <c r="C43" s="18">
        <f t="shared" si="0"/>
        <v>0.26656804733727812</v>
      </c>
    </row>
    <row r="44" spans="2:3" ht="17.100000000000001" customHeight="1" thickBot="1" x14ac:dyDescent="0.25">
      <c r="B44" s="34" t="s">
        <v>23</v>
      </c>
      <c r="C44" s="18">
        <f t="shared" si="0"/>
        <v>0.10109104953171767</v>
      </c>
    </row>
    <row r="45" spans="2:3" ht="17.100000000000001" customHeight="1" thickBot="1" x14ac:dyDescent="0.25">
      <c r="B45" s="34" t="s">
        <v>3</v>
      </c>
      <c r="C45" s="18">
        <f t="shared" si="0"/>
        <v>0.18845341469138699</v>
      </c>
    </row>
    <row r="46" spans="2:3" ht="17.100000000000001" customHeight="1" thickBot="1" x14ac:dyDescent="0.25">
      <c r="B46" s="35" t="s">
        <v>9</v>
      </c>
      <c r="C46" s="43">
        <f>+(D23-C23)/C23</f>
        <v>0.18798761255943311</v>
      </c>
    </row>
    <row r="52" spans="2:15" ht="39" customHeight="1" x14ac:dyDescent="0.2">
      <c r="C52" s="19">
        <v>2021</v>
      </c>
      <c r="D52" s="19">
        <v>2022</v>
      </c>
      <c r="O52" s="12">
        <v>2022</v>
      </c>
    </row>
    <row r="53" spans="2:15" ht="15" thickBot="1" x14ac:dyDescent="0.25">
      <c r="B53" s="34" t="s">
        <v>24</v>
      </c>
      <c r="C53" s="68">
        <f>+C6/N53*100000</f>
        <v>1685.1695330853161</v>
      </c>
      <c r="D53" s="68">
        <f>+D6/O53*100000</f>
        <v>1957.4148806352769</v>
      </c>
      <c r="N53" s="12">
        <v>8635689</v>
      </c>
      <c r="O53" s="12">
        <v>8668474</v>
      </c>
    </row>
    <row r="54" spans="2:15" ht="15" thickBot="1" x14ac:dyDescent="0.25">
      <c r="B54" s="34" t="s">
        <v>25</v>
      </c>
      <c r="C54" s="68">
        <f t="shared" ref="C54:C70" si="1">+C7/N54*100000</f>
        <v>1397.4067825041693</v>
      </c>
      <c r="D54" s="68">
        <f t="shared" ref="D54:D70" si="2">+D7/O54*100000</f>
        <v>1764.2867644564076</v>
      </c>
      <c r="N54" s="12">
        <v>1329391</v>
      </c>
      <c r="O54" s="12">
        <v>1326315</v>
      </c>
    </row>
    <row r="55" spans="2:15" ht="15" thickBot="1" x14ac:dyDescent="0.25">
      <c r="B55" s="34" t="s">
        <v>56</v>
      </c>
      <c r="C55" s="68">
        <f t="shared" si="1"/>
        <v>1558.9172974840594</v>
      </c>
      <c r="D55" s="68">
        <f t="shared" si="2"/>
        <v>1891.5362610805764</v>
      </c>
      <c r="N55" s="12">
        <v>1018784</v>
      </c>
      <c r="O55" s="12">
        <v>1004686</v>
      </c>
    </row>
    <row r="56" spans="2:15" ht="15" thickBot="1" x14ac:dyDescent="0.25">
      <c r="B56" s="34" t="s">
        <v>19</v>
      </c>
      <c r="C56" s="68">
        <f t="shared" si="1"/>
        <v>1947.8585079676973</v>
      </c>
      <c r="D56" s="68">
        <f t="shared" si="2"/>
        <v>2238.031579242584</v>
      </c>
      <c r="N56" s="12">
        <v>1171543</v>
      </c>
      <c r="O56" s="12">
        <v>1176659</v>
      </c>
    </row>
    <row r="57" spans="2:15" ht="15" thickBot="1" x14ac:dyDescent="0.25">
      <c r="B57" s="34" t="s">
        <v>0</v>
      </c>
      <c r="C57" s="68">
        <f t="shared" si="1"/>
        <v>2684.4801723567434</v>
      </c>
      <c r="D57" s="68">
        <f t="shared" si="2"/>
        <v>3014.6470980175882</v>
      </c>
      <c r="N57" s="12">
        <v>2175952</v>
      </c>
      <c r="O57" s="12">
        <v>2177701</v>
      </c>
    </row>
    <row r="58" spans="2:15" ht="15" thickBot="1" x14ac:dyDescent="0.25">
      <c r="B58" s="34" t="s">
        <v>1</v>
      </c>
      <c r="C58" s="68">
        <f t="shared" si="1"/>
        <v>1460.2722570573249</v>
      </c>
      <c r="D58" s="68">
        <f t="shared" si="2"/>
        <v>1774.5070908538066</v>
      </c>
      <c r="N58" s="12">
        <v>582905</v>
      </c>
      <c r="O58" s="12">
        <v>585402</v>
      </c>
    </row>
    <row r="59" spans="2:15" ht="15" thickBot="1" x14ac:dyDescent="0.25">
      <c r="B59" s="34" t="s">
        <v>27</v>
      </c>
      <c r="C59" s="68">
        <f t="shared" si="1"/>
        <v>1353.240486730652</v>
      </c>
      <c r="D59" s="68">
        <f t="shared" si="2"/>
        <v>1626.542585474408</v>
      </c>
      <c r="N59" s="12">
        <v>2394918</v>
      </c>
      <c r="O59" s="12">
        <v>2372640</v>
      </c>
    </row>
    <row r="60" spans="2:15" ht="15" thickBot="1" x14ac:dyDescent="0.25">
      <c r="B60" s="34" t="s">
        <v>21</v>
      </c>
      <c r="C60" s="68">
        <f t="shared" si="1"/>
        <v>1647.0591686668579</v>
      </c>
      <c r="D60" s="68">
        <f t="shared" si="2"/>
        <v>1904.3718295372196</v>
      </c>
      <c r="N60" s="12">
        <v>2045221</v>
      </c>
      <c r="O60" s="12">
        <v>2053328</v>
      </c>
    </row>
    <row r="61" spans="2:15" ht="15" thickBot="1" x14ac:dyDescent="0.25">
      <c r="B61" s="34" t="s">
        <v>12</v>
      </c>
      <c r="C61" s="68">
        <f t="shared" si="1"/>
        <v>1586.3162152355917</v>
      </c>
      <c r="D61" s="68">
        <f t="shared" si="2"/>
        <v>2119.0201846338791</v>
      </c>
      <c r="N61" s="12">
        <v>7780479</v>
      </c>
      <c r="O61" s="12">
        <v>7792611</v>
      </c>
    </row>
    <row r="62" spans="2:15" ht="15" thickBot="1" x14ac:dyDescent="0.25">
      <c r="B62" s="34" t="s">
        <v>117</v>
      </c>
      <c r="C62" s="68">
        <f t="shared" si="1"/>
        <v>1884.3256541514897</v>
      </c>
      <c r="D62" s="68">
        <f t="shared" si="2"/>
        <v>2163.8821906850321</v>
      </c>
      <c r="N62" s="12">
        <v>5057353</v>
      </c>
      <c r="O62" s="12">
        <v>5097967</v>
      </c>
    </row>
    <row r="63" spans="2:15" ht="15" thickBot="1" x14ac:dyDescent="0.25">
      <c r="B63" s="34" t="s">
        <v>8</v>
      </c>
      <c r="C63" s="68">
        <f t="shared" si="1"/>
        <v>1448.1379941672221</v>
      </c>
      <c r="D63" s="68">
        <f t="shared" si="2"/>
        <v>1668.1266923024414</v>
      </c>
      <c r="N63" s="12">
        <v>1063987</v>
      </c>
      <c r="O63" s="12">
        <v>1054776</v>
      </c>
    </row>
    <row r="64" spans="2:15" ht="15" thickBot="1" x14ac:dyDescent="0.25">
      <c r="B64" s="34" t="s">
        <v>2</v>
      </c>
      <c r="C64" s="68">
        <f t="shared" si="1"/>
        <v>1485.7397923399012</v>
      </c>
      <c r="D64" s="68">
        <f t="shared" si="2"/>
        <v>1684.0217895500552</v>
      </c>
      <c r="N64" s="12">
        <v>2701819</v>
      </c>
      <c r="O64" s="12">
        <v>2690464</v>
      </c>
    </row>
    <row r="65" spans="2:15" ht="15" thickBot="1" x14ac:dyDescent="0.25">
      <c r="B65" s="34" t="s">
        <v>57</v>
      </c>
      <c r="C65" s="68">
        <f t="shared" si="1"/>
        <v>1993.2040175294928</v>
      </c>
      <c r="D65" s="68">
        <f t="shared" si="2"/>
        <v>2313.5292820979575</v>
      </c>
      <c r="N65" s="12">
        <v>6779888</v>
      </c>
      <c r="O65" s="12">
        <v>6750336</v>
      </c>
    </row>
    <row r="66" spans="2:15" ht="15" thickBot="1" x14ac:dyDescent="0.25">
      <c r="B66" s="34" t="s">
        <v>58</v>
      </c>
      <c r="C66" s="68">
        <f t="shared" si="1"/>
        <v>1834.1757921086569</v>
      </c>
      <c r="D66" s="68">
        <f t="shared" si="2"/>
        <v>2145.014159090998</v>
      </c>
      <c r="N66" s="12">
        <v>1511251</v>
      </c>
      <c r="O66" s="12">
        <v>1531878</v>
      </c>
    </row>
    <row r="67" spans="2:15" ht="15" thickBot="1" x14ac:dyDescent="0.25">
      <c r="B67" s="34" t="s">
        <v>59</v>
      </c>
      <c r="C67" s="68">
        <f t="shared" si="1"/>
        <v>1022.3881838544337</v>
      </c>
      <c r="D67" s="68">
        <f t="shared" si="2"/>
        <v>1289.2306626693789</v>
      </c>
      <c r="N67" s="12">
        <v>661197</v>
      </c>
      <c r="O67" s="12">
        <v>664117</v>
      </c>
    </row>
    <row r="68" spans="2:15" ht="15" thickBot="1" x14ac:dyDescent="0.25">
      <c r="B68" s="34" t="s">
        <v>23</v>
      </c>
      <c r="C68" s="68">
        <f t="shared" si="1"/>
        <v>932.85128061016769</v>
      </c>
      <c r="D68" s="68">
        <f t="shared" si="2"/>
        <v>1032.8896183000072</v>
      </c>
      <c r="N68" s="12">
        <v>2220504</v>
      </c>
      <c r="O68" s="12">
        <v>2208174</v>
      </c>
    </row>
    <row r="69" spans="2:15" ht="15" thickBot="1" x14ac:dyDescent="0.25">
      <c r="B69" s="34" t="s">
        <v>3</v>
      </c>
      <c r="C69" s="68">
        <f t="shared" si="1"/>
        <v>1331.9204536219108</v>
      </c>
      <c r="D69" s="68">
        <f t="shared" si="2"/>
        <v>1583.0342740674978</v>
      </c>
      <c r="N69" s="12">
        <v>319914</v>
      </c>
      <c r="O69" s="12">
        <v>319892</v>
      </c>
    </row>
    <row r="70" spans="2:15" ht="15" thickBot="1" x14ac:dyDescent="0.25">
      <c r="B70" s="35" t="s">
        <v>9</v>
      </c>
      <c r="C70" s="69">
        <f t="shared" si="1"/>
        <v>1695.8324934281923</v>
      </c>
      <c r="D70" s="69">
        <f t="shared" si="2"/>
        <v>2013.5830288599871</v>
      </c>
      <c r="N70" s="12">
        <v>47450795</v>
      </c>
      <c r="O70" s="12">
        <v>47475420</v>
      </c>
    </row>
    <row r="71" spans="2:15" ht="13.5" thickBot="1" x14ac:dyDescent="0.25">
      <c r="C71" s="68"/>
      <c r="D71" s="68"/>
      <c r="E71" s="68"/>
      <c r="F71" s="68"/>
      <c r="G71" s="68"/>
    </row>
    <row r="72" spans="2:15" ht="13.5" thickBot="1" x14ac:dyDescent="0.25">
      <c r="C72" s="68"/>
      <c r="D72" s="68"/>
      <c r="E72" s="68"/>
      <c r="F72" s="68"/>
      <c r="G72" s="68"/>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S48"/>
  <sheetViews>
    <sheetView zoomScaleNormal="100" workbookViewId="0"/>
  </sheetViews>
  <sheetFormatPr baseColWidth="10" defaultRowHeight="12.75" x14ac:dyDescent="0.2"/>
  <cols>
    <col min="1" max="1" width="11.42578125" style="12"/>
    <col min="2" max="2" width="32.42578125" style="12" customWidth="1"/>
    <col min="3" max="4" width="13.140625" style="12" customWidth="1"/>
    <col min="5" max="52" width="12.28515625" style="12" customWidth="1"/>
    <col min="53" max="16384" width="11.42578125" style="12"/>
  </cols>
  <sheetData>
    <row r="2" spans="2:6" ht="40.5" customHeight="1" x14ac:dyDescent="0.2">
      <c r="B2" s="46"/>
      <c r="C2"/>
      <c r="D2"/>
      <c r="E2"/>
      <c r="F2"/>
    </row>
    <row r="3" spans="2:6" ht="27.95" customHeight="1" x14ac:dyDescent="0.2">
      <c r="B3" s="10"/>
    </row>
    <row r="5" spans="2:6" ht="39" customHeight="1" x14ac:dyDescent="0.2">
      <c r="C5" s="19">
        <v>2021</v>
      </c>
      <c r="D5" s="19">
        <v>2022</v>
      </c>
    </row>
    <row r="6" spans="2:6" ht="17.100000000000001" customHeight="1" thickBot="1" x14ac:dyDescent="0.25">
      <c r="B6" s="34" t="s">
        <v>24</v>
      </c>
      <c r="C6" s="21">
        <v>14112</v>
      </c>
      <c r="D6" s="21">
        <v>12646</v>
      </c>
    </row>
    <row r="7" spans="2:6" ht="17.100000000000001" customHeight="1" thickBot="1" x14ac:dyDescent="0.25">
      <c r="B7" s="34" t="s">
        <v>25</v>
      </c>
      <c r="C7" s="21">
        <v>1359</v>
      </c>
      <c r="D7" s="21">
        <v>1171</v>
      </c>
    </row>
    <row r="8" spans="2:6" ht="17.100000000000001" customHeight="1" thickBot="1" x14ac:dyDescent="0.25">
      <c r="B8" s="34" t="s">
        <v>56</v>
      </c>
      <c r="C8" s="21">
        <v>912</v>
      </c>
      <c r="D8" s="21">
        <v>820</v>
      </c>
    </row>
    <row r="9" spans="2:6" ht="17.100000000000001" customHeight="1" thickBot="1" x14ac:dyDescent="0.25">
      <c r="B9" s="34" t="s">
        <v>19</v>
      </c>
      <c r="C9" s="21">
        <v>5611</v>
      </c>
      <c r="D9" s="21">
        <v>5255</v>
      </c>
    </row>
    <row r="10" spans="2:6" ht="17.100000000000001" customHeight="1" thickBot="1" x14ac:dyDescent="0.25">
      <c r="B10" s="34" t="s">
        <v>0</v>
      </c>
      <c r="C10" s="21">
        <v>963</v>
      </c>
      <c r="D10" s="21">
        <v>773</v>
      </c>
    </row>
    <row r="11" spans="2:6" ht="17.100000000000001" customHeight="1" thickBot="1" x14ac:dyDescent="0.25">
      <c r="B11" s="34" t="s">
        <v>1</v>
      </c>
      <c r="C11" s="21">
        <v>459</v>
      </c>
      <c r="D11" s="21">
        <v>431</v>
      </c>
    </row>
    <row r="12" spans="2:6" ht="17.100000000000001" customHeight="1" thickBot="1" x14ac:dyDescent="0.25">
      <c r="B12" s="34" t="s">
        <v>26</v>
      </c>
      <c r="C12" s="21">
        <v>1801</v>
      </c>
      <c r="D12" s="21">
        <v>2311</v>
      </c>
    </row>
    <row r="13" spans="2:6" ht="17.100000000000001" customHeight="1" thickBot="1" x14ac:dyDescent="0.25">
      <c r="B13" s="34" t="s">
        <v>21</v>
      </c>
      <c r="C13" s="21">
        <v>1570</v>
      </c>
      <c r="D13" s="21">
        <v>1362</v>
      </c>
    </row>
    <row r="14" spans="2:6" ht="17.100000000000001" customHeight="1" thickBot="1" x14ac:dyDescent="0.25">
      <c r="B14" s="34" t="s">
        <v>12</v>
      </c>
      <c r="C14" s="21">
        <v>14131</v>
      </c>
      <c r="D14" s="21">
        <v>14814</v>
      </c>
    </row>
    <row r="15" spans="2:6" ht="17.100000000000001" customHeight="1" thickBot="1" x14ac:dyDescent="0.25">
      <c r="B15" s="34" t="s">
        <v>20</v>
      </c>
      <c r="C15" s="21">
        <v>11164</v>
      </c>
      <c r="D15" s="21">
        <v>10172</v>
      </c>
    </row>
    <row r="16" spans="2:6" ht="17.100000000000001" customHeight="1" thickBot="1" x14ac:dyDescent="0.25">
      <c r="B16" s="34" t="s">
        <v>8</v>
      </c>
      <c r="C16" s="21">
        <v>385</v>
      </c>
      <c r="D16" s="21">
        <v>394</v>
      </c>
    </row>
    <row r="17" spans="2:14" ht="17.100000000000001" customHeight="1" thickBot="1" x14ac:dyDescent="0.25">
      <c r="B17" s="34" t="s">
        <v>2</v>
      </c>
      <c r="C17" s="21">
        <v>1539</v>
      </c>
      <c r="D17" s="21">
        <v>1306</v>
      </c>
    </row>
    <row r="18" spans="2:14" ht="17.100000000000001" customHeight="1" thickBot="1" x14ac:dyDescent="0.25">
      <c r="B18" s="34" t="s">
        <v>57</v>
      </c>
      <c r="C18" s="21">
        <v>7346</v>
      </c>
      <c r="D18" s="21">
        <v>8391</v>
      </c>
    </row>
    <row r="19" spans="2:14" ht="17.100000000000001" customHeight="1" thickBot="1" x14ac:dyDescent="0.25">
      <c r="B19" s="34" t="s">
        <v>58</v>
      </c>
      <c r="C19" s="21">
        <v>1829</v>
      </c>
      <c r="D19" s="21">
        <v>1602</v>
      </c>
    </row>
    <row r="20" spans="2:14" ht="17.100000000000001" customHeight="1" thickBot="1" x14ac:dyDescent="0.25">
      <c r="B20" s="34" t="s">
        <v>59</v>
      </c>
      <c r="C20" s="21">
        <v>344</v>
      </c>
      <c r="D20" s="21">
        <v>326</v>
      </c>
    </row>
    <row r="21" spans="2:14" ht="17.100000000000001" customHeight="1" thickBot="1" x14ac:dyDescent="0.25">
      <c r="B21" s="34" t="s">
        <v>23</v>
      </c>
      <c r="C21" s="21">
        <v>1600</v>
      </c>
      <c r="D21" s="21">
        <v>1382</v>
      </c>
    </row>
    <row r="22" spans="2:14" ht="17.100000000000001" customHeight="1" thickBot="1" x14ac:dyDescent="0.25">
      <c r="B22" s="34" t="s">
        <v>3</v>
      </c>
      <c r="C22" s="21">
        <v>181</v>
      </c>
      <c r="D22" s="21">
        <v>196</v>
      </c>
    </row>
    <row r="23" spans="2:14" ht="16.5" customHeight="1" thickBot="1" x14ac:dyDescent="0.25">
      <c r="B23" s="35" t="s">
        <v>9</v>
      </c>
      <c r="C23" s="36">
        <v>65306</v>
      </c>
      <c r="D23" s="36">
        <f>SUM(D6:D22)</f>
        <v>63352</v>
      </c>
    </row>
    <row r="24" spans="2:14" ht="19.5" customHeight="1" x14ac:dyDescent="0.2"/>
    <row r="25" spans="2:14" ht="21" customHeight="1" x14ac:dyDescent="0.2">
      <c r="C25" s="52"/>
      <c r="D25" s="51"/>
      <c r="E25" s="51"/>
      <c r="F25" s="51"/>
      <c r="G25" s="51"/>
      <c r="H25" s="51"/>
      <c r="I25" s="51"/>
      <c r="J25" s="51"/>
      <c r="K25" s="51"/>
      <c r="L25" s="51"/>
      <c r="M25" s="51"/>
      <c r="N25" s="51"/>
    </row>
    <row r="26" spans="2:14" ht="39" customHeight="1" x14ac:dyDescent="0.2">
      <c r="B26" s="37"/>
      <c r="C26"/>
      <c r="D26"/>
      <c r="E26"/>
      <c r="F26"/>
      <c r="G26" s="50"/>
      <c r="H26" s="50"/>
    </row>
    <row r="28" spans="2:14" ht="39" customHeight="1" x14ac:dyDescent="0.2">
      <c r="C28" s="20" t="s">
        <v>126</v>
      </c>
    </row>
    <row r="29" spans="2:14" ht="17.100000000000001" customHeight="1" thickBot="1" x14ac:dyDescent="0.25">
      <c r="B29" s="34" t="s">
        <v>24</v>
      </c>
      <c r="C29" s="18">
        <f>+(D6-C6)/C6</f>
        <v>-0.10388321995464853</v>
      </c>
    </row>
    <row r="30" spans="2:14" ht="17.100000000000001" customHeight="1" thickBot="1" x14ac:dyDescent="0.25">
      <c r="B30" s="34" t="s">
        <v>25</v>
      </c>
      <c r="C30" s="18">
        <f t="shared" ref="C30:C46" si="0">+(D7-C7)/C7</f>
        <v>-0.13833701250919794</v>
      </c>
    </row>
    <row r="31" spans="2:14" ht="17.100000000000001" customHeight="1" thickBot="1" x14ac:dyDescent="0.25">
      <c r="B31" s="34" t="s">
        <v>56</v>
      </c>
      <c r="C31" s="18">
        <f t="shared" si="0"/>
        <v>-0.10087719298245613</v>
      </c>
    </row>
    <row r="32" spans="2:14" ht="17.100000000000001" customHeight="1" thickBot="1" x14ac:dyDescent="0.25">
      <c r="B32" s="34" t="s">
        <v>19</v>
      </c>
      <c r="C32" s="18">
        <f t="shared" si="0"/>
        <v>-6.3446800926751021E-2</v>
      </c>
    </row>
    <row r="33" spans="2:19" ht="17.100000000000001" customHeight="1" thickBot="1" x14ac:dyDescent="0.25">
      <c r="B33" s="34" t="s">
        <v>0</v>
      </c>
      <c r="C33" s="18">
        <f t="shared" si="0"/>
        <v>-0.19730010384215993</v>
      </c>
    </row>
    <row r="34" spans="2:19" ht="17.100000000000001" customHeight="1" thickBot="1" x14ac:dyDescent="0.25">
      <c r="B34" s="34" t="s">
        <v>1</v>
      </c>
      <c r="C34" s="18">
        <f t="shared" si="0"/>
        <v>-6.1002178649237473E-2</v>
      </c>
    </row>
    <row r="35" spans="2:19" ht="17.100000000000001" customHeight="1" thickBot="1" x14ac:dyDescent="0.25">
      <c r="B35" s="34" t="s">
        <v>26</v>
      </c>
      <c r="C35" s="18">
        <f t="shared" si="0"/>
        <v>0.28317601332593006</v>
      </c>
    </row>
    <row r="36" spans="2:19" ht="17.100000000000001" customHeight="1" thickBot="1" x14ac:dyDescent="0.25">
      <c r="B36" s="34" t="s">
        <v>22</v>
      </c>
      <c r="C36" s="18">
        <f t="shared" si="0"/>
        <v>-0.13248407643312102</v>
      </c>
    </row>
    <row r="37" spans="2:19" ht="17.100000000000001" customHeight="1" thickBot="1" x14ac:dyDescent="0.25">
      <c r="B37" s="34" t="s">
        <v>12</v>
      </c>
      <c r="C37" s="18">
        <f t="shared" si="0"/>
        <v>4.8333451277333524E-2</v>
      </c>
    </row>
    <row r="38" spans="2:19" ht="17.100000000000001" customHeight="1" thickBot="1" x14ac:dyDescent="0.25">
      <c r="B38" s="34" t="s">
        <v>20</v>
      </c>
      <c r="C38" s="18">
        <f t="shared" si="0"/>
        <v>-8.8857040487280547E-2</v>
      </c>
    </row>
    <row r="39" spans="2:19" ht="17.100000000000001" customHeight="1" thickBot="1" x14ac:dyDescent="0.25">
      <c r="B39" s="34" t="s">
        <v>8</v>
      </c>
      <c r="C39" s="18">
        <f t="shared" si="0"/>
        <v>2.3376623376623377E-2</v>
      </c>
    </row>
    <row r="40" spans="2:19" ht="17.100000000000001" customHeight="1" thickBot="1" x14ac:dyDescent="0.25">
      <c r="B40" s="34" t="s">
        <v>2</v>
      </c>
      <c r="C40" s="18">
        <f t="shared" si="0"/>
        <v>-0.15139701104613384</v>
      </c>
    </row>
    <row r="41" spans="2:19" ht="17.100000000000001" customHeight="1" thickBot="1" x14ac:dyDescent="0.25">
      <c r="B41" s="34" t="s">
        <v>57</v>
      </c>
      <c r="C41" s="18">
        <f t="shared" si="0"/>
        <v>0.14225428804791723</v>
      </c>
    </row>
    <row r="42" spans="2:19" ht="17.100000000000001" customHeight="1" thickBot="1" x14ac:dyDescent="0.25">
      <c r="B42" s="34" t="s">
        <v>58</v>
      </c>
      <c r="C42" s="18">
        <f t="shared" si="0"/>
        <v>-0.12411153635866594</v>
      </c>
    </row>
    <row r="43" spans="2:19" ht="17.100000000000001" customHeight="1" thickBot="1" x14ac:dyDescent="0.25">
      <c r="B43" s="34" t="s">
        <v>59</v>
      </c>
      <c r="C43" s="18">
        <f t="shared" si="0"/>
        <v>-5.232558139534884E-2</v>
      </c>
    </row>
    <row r="44" spans="2:19" ht="17.100000000000001" customHeight="1" thickBot="1" x14ac:dyDescent="0.25">
      <c r="B44" s="34" t="s">
        <v>23</v>
      </c>
      <c r="C44" s="18">
        <f t="shared" si="0"/>
        <v>-0.13625000000000001</v>
      </c>
    </row>
    <row r="45" spans="2:19" ht="17.100000000000001" customHeight="1" thickBot="1" x14ac:dyDescent="0.25">
      <c r="B45" s="34" t="s">
        <v>18</v>
      </c>
      <c r="C45" s="18">
        <f t="shared" si="0"/>
        <v>8.2872928176795577E-2</v>
      </c>
    </row>
    <row r="46" spans="2:19" ht="17.100000000000001" customHeight="1" thickBot="1" x14ac:dyDescent="0.25">
      <c r="B46" s="35" t="s">
        <v>9</v>
      </c>
      <c r="C46" s="43">
        <f t="shared" si="0"/>
        <v>-2.9920681101277064E-2</v>
      </c>
    </row>
    <row r="48" spans="2:19" x14ac:dyDescent="0.2">
      <c r="S48" s="64"/>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M45"/>
  <sheetViews>
    <sheetView zoomScaleNormal="100" workbookViewId="0"/>
  </sheetViews>
  <sheetFormatPr baseColWidth="10" defaultRowHeight="12.75" x14ac:dyDescent="0.2"/>
  <cols>
    <col min="1" max="1" width="11.42578125" style="12"/>
    <col min="2" max="2" width="32.5703125" style="12" customWidth="1"/>
    <col min="3" max="4" width="13.140625" style="12" customWidth="1"/>
    <col min="5" max="41" width="12.28515625" style="12" customWidth="1"/>
    <col min="42" max="16384" width="11.42578125" style="12"/>
  </cols>
  <sheetData>
    <row r="2" spans="2:4" ht="40.5" customHeight="1" x14ac:dyDescent="0.2">
      <c r="B2" s="46"/>
    </row>
    <row r="3" spans="2:4" ht="27.95" customHeight="1" x14ac:dyDescent="0.2">
      <c r="B3" s="10"/>
    </row>
    <row r="5" spans="2:4" ht="39" customHeight="1" x14ac:dyDescent="0.2">
      <c r="C5" s="19">
        <v>2021</v>
      </c>
      <c r="D5" s="19">
        <v>2022</v>
      </c>
    </row>
    <row r="6" spans="2:4" ht="17.100000000000001" customHeight="1" thickBot="1" x14ac:dyDescent="0.25">
      <c r="B6" s="34" t="s">
        <v>24</v>
      </c>
      <c r="C6" s="21">
        <v>6461</v>
      </c>
      <c r="D6" s="21">
        <v>6457</v>
      </c>
    </row>
    <row r="7" spans="2:4" ht="17.100000000000001" customHeight="1" thickBot="1" x14ac:dyDescent="0.25">
      <c r="B7" s="34" t="s">
        <v>25</v>
      </c>
      <c r="C7" s="21">
        <v>759</v>
      </c>
      <c r="D7" s="21">
        <v>748</v>
      </c>
    </row>
    <row r="8" spans="2:4" ht="17.100000000000001" customHeight="1" thickBot="1" x14ac:dyDescent="0.25">
      <c r="B8" s="34" t="s">
        <v>56</v>
      </c>
      <c r="C8" s="21">
        <v>597</v>
      </c>
      <c r="D8" s="21">
        <v>537</v>
      </c>
    </row>
    <row r="9" spans="2:4" ht="17.100000000000001" customHeight="1" thickBot="1" x14ac:dyDescent="0.25">
      <c r="B9" s="34" t="s">
        <v>19</v>
      </c>
      <c r="C9" s="21">
        <v>1533</v>
      </c>
      <c r="D9" s="21">
        <v>1467</v>
      </c>
    </row>
    <row r="10" spans="2:4" ht="17.100000000000001" customHeight="1" thickBot="1" x14ac:dyDescent="0.25">
      <c r="B10" s="34" t="s">
        <v>0</v>
      </c>
      <c r="C10" s="21">
        <v>603</v>
      </c>
      <c r="D10" s="21">
        <v>478</v>
      </c>
    </row>
    <row r="11" spans="2:4" ht="17.100000000000001" customHeight="1" thickBot="1" x14ac:dyDescent="0.25">
      <c r="B11" s="34" t="s">
        <v>1</v>
      </c>
      <c r="C11" s="21">
        <v>266</v>
      </c>
      <c r="D11" s="21">
        <v>202</v>
      </c>
    </row>
    <row r="12" spans="2:4" ht="17.100000000000001" customHeight="1" thickBot="1" x14ac:dyDescent="0.25">
      <c r="B12" s="34" t="s">
        <v>26</v>
      </c>
      <c r="C12" s="21">
        <v>1422</v>
      </c>
      <c r="D12" s="21">
        <v>1789</v>
      </c>
    </row>
    <row r="13" spans="2:4" ht="17.100000000000001" customHeight="1" thickBot="1" x14ac:dyDescent="0.25">
      <c r="B13" s="34" t="s">
        <v>21</v>
      </c>
      <c r="C13" s="21">
        <v>1021</v>
      </c>
      <c r="D13" s="21">
        <v>818</v>
      </c>
    </row>
    <row r="14" spans="2:4" ht="17.100000000000001" customHeight="1" thickBot="1" x14ac:dyDescent="0.25">
      <c r="B14" s="34" t="s">
        <v>12</v>
      </c>
      <c r="C14" s="21">
        <v>5771</v>
      </c>
      <c r="D14" s="21">
        <v>5927</v>
      </c>
    </row>
    <row r="15" spans="2:4" ht="17.100000000000001" customHeight="1" thickBot="1" x14ac:dyDescent="0.25">
      <c r="B15" s="34" t="s">
        <v>20</v>
      </c>
      <c r="C15" s="21">
        <v>6251</v>
      </c>
      <c r="D15" s="21">
        <v>5280</v>
      </c>
    </row>
    <row r="16" spans="2:4" ht="17.100000000000001" customHeight="1" thickBot="1" x14ac:dyDescent="0.25">
      <c r="B16" s="34" t="s">
        <v>8</v>
      </c>
      <c r="C16" s="21">
        <v>245</v>
      </c>
      <c r="D16" s="21">
        <v>243</v>
      </c>
    </row>
    <row r="17" spans="2:13" ht="17.100000000000001" customHeight="1" thickBot="1" x14ac:dyDescent="0.25">
      <c r="B17" s="34" t="s">
        <v>2</v>
      </c>
      <c r="C17" s="21">
        <v>1192</v>
      </c>
      <c r="D17" s="21">
        <v>999</v>
      </c>
    </row>
    <row r="18" spans="2:13" ht="17.100000000000001" customHeight="1" thickBot="1" x14ac:dyDescent="0.25">
      <c r="B18" s="34" t="s">
        <v>57</v>
      </c>
      <c r="C18" s="21">
        <v>3848</v>
      </c>
      <c r="D18" s="21">
        <v>4784</v>
      </c>
    </row>
    <row r="19" spans="2:13" ht="17.100000000000001" customHeight="1" thickBot="1" x14ac:dyDescent="0.25">
      <c r="B19" s="34" t="s">
        <v>58</v>
      </c>
      <c r="C19" s="21">
        <v>849</v>
      </c>
      <c r="D19" s="21">
        <v>673</v>
      </c>
    </row>
    <row r="20" spans="2:13" ht="17.100000000000001" customHeight="1" thickBot="1" x14ac:dyDescent="0.25">
      <c r="B20" s="34" t="s">
        <v>59</v>
      </c>
      <c r="C20" s="21">
        <v>231</v>
      </c>
      <c r="D20" s="21">
        <v>229</v>
      </c>
    </row>
    <row r="21" spans="2:13" ht="17.100000000000001" customHeight="1" thickBot="1" x14ac:dyDescent="0.25">
      <c r="B21" s="34" t="s">
        <v>23</v>
      </c>
      <c r="C21" s="21">
        <v>1053</v>
      </c>
      <c r="D21" s="21">
        <v>918</v>
      </c>
    </row>
    <row r="22" spans="2:13" ht="17.100000000000001" customHeight="1" thickBot="1" x14ac:dyDescent="0.25">
      <c r="B22" s="34" t="s">
        <v>3</v>
      </c>
      <c r="C22" s="21">
        <v>127</v>
      </c>
      <c r="D22" s="21">
        <v>153</v>
      </c>
    </row>
    <row r="23" spans="2:13" ht="17.100000000000001" customHeight="1" thickBot="1" x14ac:dyDescent="0.25">
      <c r="B23" s="35" t="s">
        <v>9</v>
      </c>
      <c r="C23" s="36">
        <v>32229</v>
      </c>
      <c r="D23" s="36">
        <f>SUM(D6:D22)</f>
        <v>31702</v>
      </c>
    </row>
    <row r="24" spans="2:13" ht="27" customHeight="1" x14ac:dyDescent="0.2">
      <c r="C24" s="50"/>
      <c r="D24" s="50"/>
      <c r="E24" s="50"/>
      <c r="F24" s="50"/>
      <c r="G24" s="50"/>
      <c r="H24" s="50"/>
      <c r="I24" s="50"/>
      <c r="J24" s="50"/>
      <c r="K24" s="50"/>
      <c r="L24" s="50"/>
    </row>
    <row r="25" spans="2:13" ht="49.5" customHeight="1" x14ac:dyDescent="0.2">
      <c r="B25" s="37"/>
      <c r="C25" s="51"/>
      <c r="D25" s="51"/>
      <c r="E25" s="51"/>
      <c r="F25" s="51"/>
      <c r="G25" s="51"/>
      <c r="H25" s="51"/>
      <c r="I25" s="51"/>
      <c r="J25" s="51"/>
      <c r="K25" s="51"/>
      <c r="L25" s="51"/>
      <c r="M25" s="51"/>
    </row>
    <row r="27" spans="2:13" ht="39" customHeight="1" x14ac:dyDescent="0.2">
      <c r="C27" s="20" t="s">
        <v>126</v>
      </c>
    </row>
    <row r="28" spans="2:13" ht="17.100000000000001" customHeight="1" thickBot="1" x14ac:dyDescent="0.25">
      <c r="B28" s="34" t="s">
        <v>24</v>
      </c>
      <c r="C28" s="18">
        <f>+(D6-C6)/C6</f>
        <v>-6.1909921064850647E-4</v>
      </c>
    </row>
    <row r="29" spans="2:13" ht="17.100000000000001" customHeight="1" thickBot="1" x14ac:dyDescent="0.25">
      <c r="B29" s="34" t="s">
        <v>25</v>
      </c>
      <c r="C29" s="18">
        <f t="shared" ref="C29:C45" si="0">+(D7-C7)/C7</f>
        <v>-1.4492753623188406E-2</v>
      </c>
    </row>
    <row r="30" spans="2:13" ht="17.100000000000001" customHeight="1" thickBot="1" x14ac:dyDescent="0.25">
      <c r="B30" s="34" t="s">
        <v>56</v>
      </c>
      <c r="C30" s="18">
        <f t="shared" si="0"/>
        <v>-0.10050251256281408</v>
      </c>
    </row>
    <row r="31" spans="2:13" ht="17.100000000000001" customHeight="1" thickBot="1" x14ac:dyDescent="0.25">
      <c r="B31" s="34" t="s">
        <v>19</v>
      </c>
      <c r="C31" s="18">
        <f t="shared" si="0"/>
        <v>-4.3052837573385516E-2</v>
      </c>
    </row>
    <row r="32" spans="2:13" ht="17.100000000000001" customHeight="1" thickBot="1" x14ac:dyDescent="0.25">
      <c r="B32" s="34" t="s">
        <v>0</v>
      </c>
      <c r="C32" s="18">
        <f t="shared" si="0"/>
        <v>-0.20729684908789386</v>
      </c>
    </row>
    <row r="33" spans="2:3" ht="17.100000000000001" customHeight="1" thickBot="1" x14ac:dyDescent="0.25">
      <c r="B33" s="34" t="s">
        <v>1</v>
      </c>
      <c r="C33" s="18">
        <f t="shared" si="0"/>
        <v>-0.24060150375939848</v>
      </c>
    </row>
    <row r="34" spans="2:3" ht="17.100000000000001" customHeight="1" thickBot="1" x14ac:dyDescent="0.25">
      <c r="B34" s="34" t="s">
        <v>26</v>
      </c>
      <c r="C34" s="18">
        <f t="shared" si="0"/>
        <v>0.2580872011251758</v>
      </c>
    </row>
    <row r="35" spans="2:3" ht="17.100000000000001" customHeight="1" thickBot="1" x14ac:dyDescent="0.25">
      <c r="B35" s="34" t="s">
        <v>21</v>
      </c>
      <c r="C35" s="18">
        <f t="shared" si="0"/>
        <v>-0.19882468168462292</v>
      </c>
    </row>
    <row r="36" spans="2:3" ht="17.100000000000001" customHeight="1" thickBot="1" x14ac:dyDescent="0.25">
      <c r="B36" s="34" t="s">
        <v>12</v>
      </c>
      <c r="C36" s="18">
        <f t="shared" si="0"/>
        <v>2.703171027551551E-2</v>
      </c>
    </row>
    <row r="37" spans="2:3" ht="17.100000000000001" customHeight="1" thickBot="1" x14ac:dyDescent="0.25">
      <c r="B37" s="34" t="s">
        <v>20</v>
      </c>
      <c r="C37" s="18">
        <f t="shared" si="0"/>
        <v>-0.15533514637657975</v>
      </c>
    </row>
    <row r="38" spans="2:3" ht="17.100000000000001" customHeight="1" thickBot="1" x14ac:dyDescent="0.25">
      <c r="B38" s="34" t="s">
        <v>8</v>
      </c>
      <c r="C38" s="18">
        <f t="shared" si="0"/>
        <v>-8.1632653061224497E-3</v>
      </c>
    </row>
    <row r="39" spans="2:3" ht="17.100000000000001" customHeight="1" thickBot="1" x14ac:dyDescent="0.25">
      <c r="B39" s="34" t="s">
        <v>2</v>
      </c>
      <c r="C39" s="18">
        <f t="shared" si="0"/>
        <v>-0.16191275167785235</v>
      </c>
    </row>
    <row r="40" spans="2:3" ht="17.100000000000001" customHeight="1" thickBot="1" x14ac:dyDescent="0.25">
      <c r="B40" s="34" t="s">
        <v>57</v>
      </c>
      <c r="C40" s="18">
        <f t="shared" si="0"/>
        <v>0.24324324324324326</v>
      </c>
    </row>
    <row r="41" spans="2:3" ht="17.100000000000001" customHeight="1" thickBot="1" x14ac:dyDescent="0.25">
      <c r="B41" s="34" t="s">
        <v>58</v>
      </c>
      <c r="C41" s="18">
        <f t="shared" si="0"/>
        <v>-0.20730270906949352</v>
      </c>
    </row>
    <row r="42" spans="2:3" ht="17.100000000000001" customHeight="1" thickBot="1" x14ac:dyDescent="0.25">
      <c r="B42" s="34" t="s">
        <v>59</v>
      </c>
      <c r="C42" s="18">
        <f t="shared" si="0"/>
        <v>-8.658008658008658E-3</v>
      </c>
    </row>
    <row r="43" spans="2:3" ht="17.100000000000001" customHeight="1" thickBot="1" x14ac:dyDescent="0.25">
      <c r="B43" s="34" t="s">
        <v>23</v>
      </c>
      <c r="C43" s="18">
        <f t="shared" si="0"/>
        <v>-0.12820512820512819</v>
      </c>
    </row>
    <row r="44" spans="2:3" ht="17.100000000000001" customHeight="1" thickBot="1" x14ac:dyDescent="0.25">
      <c r="B44" s="34" t="s">
        <v>18</v>
      </c>
      <c r="C44" s="18">
        <f t="shared" si="0"/>
        <v>0.20472440944881889</v>
      </c>
    </row>
    <row r="45" spans="2:3" ht="17.100000000000001" customHeight="1" thickBot="1" x14ac:dyDescent="0.25">
      <c r="B45" s="35" t="s">
        <v>9</v>
      </c>
      <c r="C45" s="43">
        <f t="shared" si="0"/>
        <v>-1.6351732911353129E-2</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O89"/>
  <sheetViews>
    <sheetView topLeftCell="A3" zoomScaleNormal="100" workbookViewId="0">
      <selection activeCell="A3" sqref="A3"/>
    </sheetView>
  </sheetViews>
  <sheetFormatPr baseColWidth="10" defaultRowHeight="12.75" x14ac:dyDescent="0.2"/>
  <cols>
    <col min="1" max="1" width="11.42578125" style="12"/>
    <col min="2" max="2" width="32" style="12" customWidth="1"/>
    <col min="3" max="12" width="13.140625" style="12" customWidth="1"/>
    <col min="13" max="13" width="12.85546875" style="12" customWidth="1"/>
    <col min="14" max="15" width="0.28515625" style="12" hidden="1" customWidth="1"/>
    <col min="16" max="23" width="13.140625" style="12" customWidth="1"/>
    <col min="24" max="53" width="12.28515625" style="12" customWidth="1"/>
    <col min="54" max="16384" width="11.42578125" style="12"/>
  </cols>
  <sheetData>
    <row r="2" spans="2:4" ht="40.5" customHeight="1" x14ac:dyDescent="0.2">
      <c r="B2" s="10"/>
      <c r="C2" s="32"/>
    </row>
    <row r="3" spans="2:4" ht="27.95" customHeight="1" x14ac:dyDescent="0.2">
      <c r="B3" s="33"/>
      <c r="C3" s="32"/>
    </row>
    <row r="4" spans="2:4" ht="15" x14ac:dyDescent="0.2">
      <c r="B4" s="33"/>
      <c r="C4" s="32"/>
    </row>
    <row r="6" spans="2:4" ht="39" customHeight="1" x14ac:dyDescent="0.2">
      <c r="C6" s="19">
        <v>2021</v>
      </c>
      <c r="D6" s="19">
        <v>2022</v>
      </c>
    </row>
    <row r="7" spans="2:4" ht="17.100000000000001" customHeight="1" thickBot="1" x14ac:dyDescent="0.25">
      <c r="B7" s="34" t="s">
        <v>24</v>
      </c>
      <c r="C7" s="21">
        <v>6615</v>
      </c>
      <c r="D7" s="21">
        <v>6716</v>
      </c>
    </row>
    <row r="8" spans="2:4" ht="17.100000000000001" customHeight="1" thickBot="1" x14ac:dyDescent="0.25">
      <c r="B8" s="34" t="s">
        <v>25</v>
      </c>
      <c r="C8" s="21">
        <v>873</v>
      </c>
      <c r="D8" s="21">
        <v>918</v>
      </c>
    </row>
    <row r="9" spans="2:4" ht="17.100000000000001" customHeight="1" thickBot="1" x14ac:dyDescent="0.25">
      <c r="B9" s="34" t="s">
        <v>56</v>
      </c>
      <c r="C9" s="21">
        <v>743</v>
      </c>
      <c r="D9" s="21">
        <v>752</v>
      </c>
    </row>
    <row r="10" spans="2:4" ht="17.100000000000001" customHeight="1" thickBot="1" x14ac:dyDescent="0.25">
      <c r="B10" s="34" t="s">
        <v>19</v>
      </c>
      <c r="C10" s="21">
        <v>1351</v>
      </c>
      <c r="D10" s="21">
        <v>1209</v>
      </c>
    </row>
    <row r="11" spans="2:4" ht="17.100000000000001" customHeight="1" thickBot="1" x14ac:dyDescent="0.25">
      <c r="B11" s="34" t="s">
        <v>0</v>
      </c>
      <c r="C11" s="21">
        <v>2763</v>
      </c>
      <c r="D11" s="21">
        <v>2445</v>
      </c>
    </row>
    <row r="12" spans="2:4" ht="17.100000000000001" customHeight="1" thickBot="1" x14ac:dyDescent="0.25">
      <c r="B12" s="34" t="s">
        <v>1</v>
      </c>
      <c r="C12" s="21">
        <v>559</v>
      </c>
      <c r="D12" s="21">
        <v>443</v>
      </c>
    </row>
    <row r="13" spans="2:4" ht="17.100000000000001" customHeight="1" thickBot="1" x14ac:dyDescent="0.25">
      <c r="B13" s="34" t="s">
        <v>26</v>
      </c>
      <c r="C13" s="21">
        <v>1629</v>
      </c>
      <c r="D13" s="21">
        <v>1596</v>
      </c>
    </row>
    <row r="14" spans="2:4" ht="17.100000000000001" customHeight="1" thickBot="1" x14ac:dyDescent="0.25">
      <c r="B14" s="34" t="s">
        <v>21</v>
      </c>
      <c r="C14" s="21">
        <v>1508</v>
      </c>
      <c r="D14" s="21">
        <v>1264</v>
      </c>
    </row>
    <row r="15" spans="2:4" ht="17.100000000000001" customHeight="1" thickBot="1" x14ac:dyDescent="0.25">
      <c r="B15" s="34" t="s">
        <v>12</v>
      </c>
      <c r="C15" s="21">
        <v>9398</v>
      </c>
      <c r="D15" s="21">
        <v>8574</v>
      </c>
    </row>
    <row r="16" spans="2:4" ht="17.100000000000001" customHeight="1" thickBot="1" x14ac:dyDescent="0.25">
      <c r="B16" s="34" t="s">
        <v>20</v>
      </c>
      <c r="C16" s="21">
        <v>6182</v>
      </c>
      <c r="D16" s="21">
        <v>5594</v>
      </c>
    </row>
    <row r="17" spans="2:9" ht="17.100000000000001" customHeight="1" thickBot="1" x14ac:dyDescent="0.25">
      <c r="B17" s="34" t="s">
        <v>8</v>
      </c>
      <c r="C17" s="21">
        <v>448</v>
      </c>
      <c r="D17" s="21">
        <v>415</v>
      </c>
    </row>
    <row r="18" spans="2:9" ht="17.100000000000001" customHeight="1" thickBot="1" x14ac:dyDescent="0.25">
      <c r="B18" s="34" t="s">
        <v>2</v>
      </c>
      <c r="C18" s="21">
        <v>1667</v>
      </c>
      <c r="D18" s="21">
        <v>1553</v>
      </c>
    </row>
    <row r="19" spans="2:9" ht="17.100000000000001" customHeight="1" thickBot="1" x14ac:dyDescent="0.25">
      <c r="B19" s="34" t="s">
        <v>57</v>
      </c>
      <c r="C19" s="21">
        <v>4039</v>
      </c>
      <c r="D19" s="21">
        <v>3673</v>
      </c>
    </row>
    <row r="20" spans="2:9" ht="17.100000000000001" customHeight="1" thickBot="1" x14ac:dyDescent="0.25">
      <c r="B20" s="34" t="s">
        <v>58</v>
      </c>
      <c r="C20" s="21">
        <v>2239</v>
      </c>
      <c r="D20" s="21">
        <v>1857</v>
      </c>
    </row>
    <row r="21" spans="2:9" ht="17.100000000000001" customHeight="1" thickBot="1" x14ac:dyDescent="0.25">
      <c r="B21" s="34" t="s">
        <v>59</v>
      </c>
      <c r="C21" s="21">
        <v>247</v>
      </c>
      <c r="D21" s="21">
        <v>230</v>
      </c>
    </row>
    <row r="22" spans="2:9" ht="17.100000000000001" customHeight="1" thickBot="1" x14ac:dyDescent="0.25">
      <c r="B22" s="34" t="s">
        <v>23</v>
      </c>
      <c r="C22" s="21">
        <v>863</v>
      </c>
      <c r="D22" s="21">
        <v>792</v>
      </c>
    </row>
    <row r="23" spans="2:9" ht="17.100000000000001" customHeight="1" thickBot="1" x14ac:dyDescent="0.25">
      <c r="B23" s="34" t="s">
        <v>3</v>
      </c>
      <c r="C23" s="21">
        <v>235</v>
      </c>
      <c r="D23" s="21">
        <v>238</v>
      </c>
    </row>
    <row r="24" spans="2:9" ht="17.100000000000001" customHeight="1" thickBot="1" x14ac:dyDescent="0.25">
      <c r="B24" s="35" t="s">
        <v>9</v>
      </c>
      <c r="C24" s="36">
        <v>41359</v>
      </c>
      <c r="D24" s="36">
        <f>SUM(D7:D23)</f>
        <v>38269</v>
      </c>
    </row>
    <row r="25" spans="2:9" x14ac:dyDescent="0.2">
      <c r="I25" s="13"/>
    </row>
    <row r="26" spans="2:9" ht="39" customHeight="1" x14ac:dyDescent="0.2">
      <c r="B26" s="82"/>
      <c r="C26" s="82"/>
      <c r="D26" s="82"/>
      <c r="E26" s="82"/>
      <c r="F26" s="81"/>
    </row>
    <row r="27" spans="2:9" ht="15" customHeight="1" x14ac:dyDescent="0.2"/>
    <row r="28" spans="2:9" ht="15" customHeight="1" x14ac:dyDescent="0.2">
      <c r="B28" s="33"/>
    </row>
    <row r="29" spans="2:9" ht="15" customHeight="1" x14ac:dyDescent="0.2"/>
    <row r="30" spans="2:9" ht="39" customHeight="1" x14ac:dyDescent="0.2">
      <c r="C30" s="20" t="s">
        <v>126</v>
      </c>
    </row>
    <row r="31" spans="2:9" ht="17.100000000000001" customHeight="1" thickBot="1" x14ac:dyDescent="0.25">
      <c r="B31" s="34" t="s">
        <v>24</v>
      </c>
      <c r="C31" s="18">
        <f>+(D7-C7)/C7</f>
        <v>1.5268329554043839E-2</v>
      </c>
    </row>
    <row r="32" spans="2:9" ht="17.100000000000001" customHeight="1" thickBot="1" x14ac:dyDescent="0.25">
      <c r="B32" s="34" t="s">
        <v>25</v>
      </c>
      <c r="C32" s="18">
        <f t="shared" ref="C32:C48" si="0">+(D8-C8)/C8</f>
        <v>5.1546391752577317E-2</v>
      </c>
    </row>
    <row r="33" spans="2:3" ht="17.100000000000001" customHeight="1" thickBot="1" x14ac:dyDescent="0.25">
      <c r="B33" s="34" t="s">
        <v>56</v>
      </c>
      <c r="C33" s="18">
        <f t="shared" si="0"/>
        <v>1.2113055181695828E-2</v>
      </c>
    </row>
    <row r="34" spans="2:3" ht="17.100000000000001" customHeight="1" thickBot="1" x14ac:dyDescent="0.25">
      <c r="B34" s="34" t="s">
        <v>19</v>
      </c>
      <c r="C34" s="18">
        <f t="shared" si="0"/>
        <v>-0.10510732790525537</v>
      </c>
    </row>
    <row r="35" spans="2:3" ht="17.100000000000001" customHeight="1" thickBot="1" x14ac:dyDescent="0.25">
      <c r="B35" s="34" t="s">
        <v>0</v>
      </c>
      <c r="C35" s="18">
        <f t="shared" si="0"/>
        <v>-0.11509229098805646</v>
      </c>
    </row>
    <row r="36" spans="2:3" ht="17.100000000000001" customHeight="1" thickBot="1" x14ac:dyDescent="0.25">
      <c r="B36" s="34" t="s">
        <v>1</v>
      </c>
      <c r="C36" s="18">
        <f t="shared" si="0"/>
        <v>-0.2075134168157424</v>
      </c>
    </row>
    <row r="37" spans="2:3" ht="17.100000000000001" customHeight="1" thickBot="1" x14ac:dyDescent="0.25">
      <c r="B37" s="34" t="s">
        <v>26</v>
      </c>
      <c r="C37" s="18">
        <f t="shared" si="0"/>
        <v>-2.0257826887661142E-2</v>
      </c>
    </row>
    <row r="38" spans="2:3" ht="17.100000000000001" customHeight="1" thickBot="1" x14ac:dyDescent="0.25">
      <c r="B38" s="34" t="s">
        <v>21</v>
      </c>
      <c r="C38" s="18">
        <f t="shared" si="0"/>
        <v>-0.16180371352785147</v>
      </c>
    </row>
    <row r="39" spans="2:3" ht="17.100000000000001" customHeight="1" thickBot="1" x14ac:dyDescent="0.25">
      <c r="B39" s="34" t="s">
        <v>12</v>
      </c>
      <c r="C39" s="18">
        <f t="shared" si="0"/>
        <v>-8.767822941051287E-2</v>
      </c>
    </row>
    <row r="40" spans="2:3" ht="17.100000000000001" customHeight="1" thickBot="1" x14ac:dyDescent="0.25">
      <c r="B40" s="34" t="s">
        <v>20</v>
      </c>
      <c r="C40" s="18">
        <f t="shared" si="0"/>
        <v>-9.5114849563248144E-2</v>
      </c>
    </row>
    <row r="41" spans="2:3" ht="17.100000000000001" customHeight="1" thickBot="1" x14ac:dyDescent="0.25">
      <c r="B41" s="34" t="s">
        <v>8</v>
      </c>
      <c r="C41" s="18">
        <f t="shared" si="0"/>
        <v>-7.3660714285714288E-2</v>
      </c>
    </row>
    <row r="42" spans="2:3" ht="17.100000000000001" customHeight="1" thickBot="1" x14ac:dyDescent="0.25">
      <c r="B42" s="34" t="s">
        <v>2</v>
      </c>
      <c r="C42" s="18">
        <f t="shared" si="0"/>
        <v>-6.8386322735452906E-2</v>
      </c>
    </row>
    <row r="43" spans="2:3" ht="17.100000000000001" customHeight="1" thickBot="1" x14ac:dyDescent="0.25">
      <c r="B43" s="34" t="s">
        <v>57</v>
      </c>
      <c r="C43" s="18">
        <f t="shared" si="0"/>
        <v>-9.0616489230007424E-2</v>
      </c>
    </row>
    <row r="44" spans="2:3" ht="17.100000000000001" customHeight="1" thickBot="1" x14ac:dyDescent="0.25">
      <c r="B44" s="34" t="s">
        <v>58</v>
      </c>
      <c r="C44" s="18">
        <f t="shared" si="0"/>
        <v>-0.17061188030370703</v>
      </c>
    </row>
    <row r="45" spans="2:3" ht="17.100000000000001" customHeight="1" thickBot="1" x14ac:dyDescent="0.25">
      <c r="B45" s="34" t="s">
        <v>59</v>
      </c>
      <c r="C45" s="18">
        <f t="shared" si="0"/>
        <v>-6.8825910931174086E-2</v>
      </c>
    </row>
    <row r="46" spans="2:3" ht="17.100000000000001" customHeight="1" thickBot="1" x14ac:dyDescent="0.25">
      <c r="B46" s="34" t="s">
        <v>23</v>
      </c>
      <c r="C46" s="18">
        <f t="shared" si="0"/>
        <v>-8.2271147161066052E-2</v>
      </c>
    </row>
    <row r="47" spans="2:3" ht="17.100000000000001" customHeight="1" thickBot="1" x14ac:dyDescent="0.25">
      <c r="B47" s="34" t="s">
        <v>3</v>
      </c>
      <c r="C47" s="18">
        <f t="shared" si="0"/>
        <v>1.276595744680851E-2</v>
      </c>
    </row>
    <row r="48" spans="2:3" ht="17.100000000000001" customHeight="1" thickBot="1" x14ac:dyDescent="0.25">
      <c r="B48" s="35" t="s">
        <v>9</v>
      </c>
      <c r="C48" s="43">
        <f t="shared" si="0"/>
        <v>-7.4711670978505285E-2</v>
      </c>
    </row>
    <row r="49" spans="2:15" ht="15.75" customHeight="1" x14ac:dyDescent="0.2"/>
    <row r="50" spans="2:15" ht="15" customHeight="1" x14ac:dyDescent="0.2"/>
    <row r="51" spans="2:15" ht="15" customHeight="1" x14ac:dyDescent="0.2"/>
    <row r="52" spans="2:15" ht="15" customHeight="1" x14ac:dyDescent="0.2"/>
    <row r="53" spans="2:15" ht="15" customHeight="1" x14ac:dyDescent="0.2"/>
    <row r="54" spans="2:15" ht="39" customHeight="1" x14ac:dyDescent="0.2">
      <c r="C54" s="19">
        <v>2021</v>
      </c>
      <c r="D54" s="19">
        <v>2022</v>
      </c>
      <c r="O54" s="12">
        <v>2022</v>
      </c>
    </row>
    <row r="55" spans="2:15" ht="17.100000000000001" customHeight="1" thickBot="1" x14ac:dyDescent="0.25">
      <c r="B55" s="34" t="s">
        <v>24</v>
      </c>
      <c r="C55" s="68">
        <f>+C7/N55*100000</f>
        <v>76.600720567866674</v>
      </c>
      <c r="D55" s="68">
        <f>+D7/O55*100000</f>
        <v>77.476150934985782</v>
      </c>
      <c r="N55" s="12">
        <v>8635689</v>
      </c>
      <c r="O55" s="12">
        <v>8668474</v>
      </c>
    </row>
    <row r="56" spans="2:15" ht="17.100000000000001" customHeight="1" thickBot="1" x14ac:dyDescent="0.25">
      <c r="B56" s="34" t="s">
        <v>25</v>
      </c>
      <c r="C56" s="68">
        <f t="shared" ref="C56:C72" si="1">+C8/N56*100000</f>
        <v>65.669167310445161</v>
      </c>
      <c r="D56" s="68">
        <f t="shared" ref="D56:D72" si="2">+D8/O56*100000</f>
        <v>69.214326913289824</v>
      </c>
      <c r="N56" s="12">
        <v>1329391</v>
      </c>
      <c r="O56" s="12">
        <v>1326315</v>
      </c>
    </row>
    <row r="57" spans="2:15" ht="17.100000000000001" customHeight="1" thickBot="1" x14ac:dyDescent="0.25">
      <c r="B57" s="34" t="s">
        <v>56</v>
      </c>
      <c r="C57" s="68">
        <f t="shared" si="1"/>
        <v>72.930081351886159</v>
      </c>
      <c r="D57" s="68">
        <f t="shared" si="2"/>
        <v>74.849256384581849</v>
      </c>
      <c r="N57" s="12">
        <v>1018784</v>
      </c>
      <c r="O57" s="12">
        <v>1004686</v>
      </c>
    </row>
    <row r="58" spans="2:15" ht="17.100000000000001" customHeight="1" thickBot="1" x14ac:dyDescent="0.25">
      <c r="B58" s="34" t="s">
        <v>19</v>
      </c>
      <c r="C58" s="68">
        <f t="shared" si="1"/>
        <v>115.31800369256612</v>
      </c>
      <c r="D58" s="68">
        <f t="shared" si="2"/>
        <v>102.748544820547</v>
      </c>
      <c r="N58" s="12">
        <v>1171543</v>
      </c>
      <c r="O58" s="12">
        <v>1176659</v>
      </c>
    </row>
    <row r="59" spans="2:15" ht="17.100000000000001" customHeight="1" thickBot="1" x14ac:dyDescent="0.25">
      <c r="B59" s="34" t="s">
        <v>0</v>
      </c>
      <c r="C59" s="68">
        <f t="shared" si="1"/>
        <v>126.9789039464106</v>
      </c>
      <c r="D59" s="68">
        <f t="shared" si="2"/>
        <v>112.27436640750958</v>
      </c>
      <c r="N59" s="12">
        <v>2175952</v>
      </c>
      <c r="O59" s="12">
        <v>2177701</v>
      </c>
    </row>
    <row r="60" spans="2:15" ht="17.100000000000001" customHeight="1" thickBot="1" x14ac:dyDescent="0.25">
      <c r="B60" s="34" t="s">
        <v>1</v>
      </c>
      <c r="C60" s="68">
        <f t="shared" si="1"/>
        <v>95.898988685977983</v>
      </c>
      <c r="D60" s="68">
        <f t="shared" si="2"/>
        <v>75.674493766676576</v>
      </c>
      <c r="N60" s="12">
        <v>582905</v>
      </c>
      <c r="O60" s="12">
        <v>585402</v>
      </c>
    </row>
    <row r="61" spans="2:15" ht="17.100000000000001" customHeight="1" thickBot="1" x14ac:dyDescent="0.25">
      <c r="B61" s="34" t="s">
        <v>27</v>
      </c>
      <c r="C61" s="68">
        <f t="shared" si="1"/>
        <v>68.01903029665317</v>
      </c>
      <c r="D61" s="68">
        <f t="shared" si="2"/>
        <v>67.266841998786163</v>
      </c>
      <c r="N61" s="12">
        <v>2394918</v>
      </c>
      <c r="O61" s="12">
        <v>2372640</v>
      </c>
    </row>
    <row r="62" spans="2:15" ht="17.100000000000001" customHeight="1" thickBot="1" x14ac:dyDescent="0.25">
      <c r="B62" s="34" t="s">
        <v>21</v>
      </c>
      <c r="C62" s="68">
        <f t="shared" si="1"/>
        <v>73.732863098902271</v>
      </c>
      <c r="D62" s="68">
        <f t="shared" si="2"/>
        <v>61.55860145091286</v>
      </c>
      <c r="N62" s="12">
        <v>2045221</v>
      </c>
      <c r="O62" s="12">
        <v>2053328</v>
      </c>
    </row>
    <row r="63" spans="2:15" ht="17.100000000000001" customHeight="1" thickBot="1" x14ac:dyDescent="0.25">
      <c r="B63" s="34" t="s">
        <v>12</v>
      </c>
      <c r="C63" s="68">
        <f t="shared" si="1"/>
        <v>120.78947838558526</v>
      </c>
      <c r="D63" s="68">
        <f t="shared" si="2"/>
        <v>110.02730663701807</v>
      </c>
      <c r="N63" s="12">
        <v>7780479</v>
      </c>
      <c r="O63" s="12">
        <v>7792611</v>
      </c>
    </row>
    <row r="64" spans="2:15" ht="17.100000000000001" customHeight="1" thickBot="1" x14ac:dyDescent="0.25">
      <c r="B64" s="34" t="s">
        <v>117</v>
      </c>
      <c r="C64" s="68">
        <f t="shared" si="1"/>
        <v>122.23785842119385</v>
      </c>
      <c r="D64" s="68">
        <f t="shared" si="2"/>
        <v>109.7300159063407</v>
      </c>
      <c r="N64" s="12">
        <v>5057353</v>
      </c>
      <c r="O64" s="12">
        <v>5097967</v>
      </c>
    </row>
    <row r="65" spans="2:15" ht="17.100000000000001" customHeight="1" thickBot="1" x14ac:dyDescent="0.25">
      <c r="B65" s="34" t="s">
        <v>8</v>
      </c>
      <c r="C65" s="68">
        <f t="shared" si="1"/>
        <v>42.105777608185058</v>
      </c>
      <c r="D65" s="68">
        <f t="shared" si="2"/>
        <v>39.344846678346869</v>
      </c>
      <c r="N65" s="12">
        <v>1063987</v>
      </c>
      <c r="O65" s="12">
        <v>1054776</v>
      </c>
    </row>
    <row r="66" spans="2:15" ht="17.100000000000001" customHeight="1" thickBot="1" x14ac:dyDescent="0.25">
      <c r="B66" s="34" t="s">
        <v>2</v>
      </c>
      <c r="C66" s="68">
        <f t="shared" si="1"/>
        <v>61.699173778850465</v>
      </c>
      <c r="D66" s="68">
        <f t="shared" si="2"/>
        <v>57.722385432401254</v>
      </c>
      <c r="N66" s="12">
        <v>2701819</v>
      </c>
      <c r="O66" s="12">
        <v>2690464</v>
      </c>
    </row>
    <row r="67" spans="2:15" ht="17.100000000000001" customHeight="1" thickBot="1" x14ac:dyDescent="0.25">
      <c r="B67" s="34" t="s">
        <v>57</v>
      </c>
      <c r="C67" s="68">
        <f t="shared" si="1"/>
        <v>59.573255487406279</v>
      </c>
      <c r="D67" s="68">
        <f t="shared" si="2"/>
        <v>54.412106301078936</v>
      </c>
      <c r="N67" s="12">
        <v>6779888</v>
      </c>
      <c r="O67" s="12">
        <v>6750336</v>
      </c>
    </row>
    <row r="68" spans="2:15" ht="17.100000000000001" customHeight="1" thickBot="1" x14ac:dyDescent="0.25">
      <c r="B68" s="34" t="s">
        <v>58</v>
      </c>
      <c r="C68" s="68">
        <f t="shared" si="1"/>
        <v>148.15540237855922</v>
      </c>
      <c r="D68" s="68">
        <f t="shared" si="2"/>
        <v>121.22375280538007</v>
      </c>
      <c r="N68" s="12">
        <v>1511251</v>
      </c>
      <c r="O68" s="12">
        <v>1531878</v>
      </c>
    </row>
    <row r="69" spans="2:15" ht="17.100000000000001" customHeight="1" thickBot="1" x14ac:dyDescent="0.25">
      <c r="B69" s="34" t="s">
        <v>59</v>
      </c>
      <c r="C69" s="68">
        <f t="shared" si="1"/>
        <v>37.35649133314277</v>
      </c>
      <c r="D69" s="68">
        <f t="shared" si="2"/>
        <v>34.632451811954823</v>
      </c>
      <c r="N69" s="12">
        <v>661197</v>
      </c>
      <c r="O69" s="12">
        <v>664117</v>
      </c>
    </row>
    <row r="70" spans="2:15" ht="17.100000000000001" customHeight="1" thickBot="1" x14ac:dyDescent="0.25">
      <c r="B70" s="34" t="s">
        <v>23</v>
      </c>
      <c r="C70" s="68">
        <f t="shared" si="1"/>
        <v>38.865050457013361</v>
      </c>
      <c r="D70" s="68">
        <f t="shared" si="2"/>
        <v>35.86673876243448</v>
      </c>
      <c r="N70" s="12">
        <v>2220504</v>
      </c>
      <c r="O70" s="12">
        <v>2208174</v>
      </c>
    </row>
    <row r="71" spans="2:15" ht="17.100000000000001" customHeight="1" thickBot="1" x14ac:dyDescent="0.25">
      <c r="B71" s="34" t="s">
        <v>3</v>
      </c>
      <c r="C71" s="68">
        <f t="shared" si="1"/>
        <v>73.457241633689051</v>
      </c>
      <c r="D71" s="68">
        <f t="shared" si="2"/>
        <v>74.400110037137537</v>
      </c>
      <c r="N71" s="12">
        <v>319914</v>
      </c>
      <c r="O71" s="12">
        <v>319892</v>
      </c>
    </row>
    <row r="72" spans="2:15" ht="17.100000000000001" customHeight="1" thickBot="1" x14ac:dyDescent="0.25">
      <c r="B72" s="35" t="s">
        <v>9</v>
      </c>
      <c r="C72" s="69">
        <f t="shared" si="1"/>
        <v>87.161869469204888</v>
      </c>
      <c r="D72" s="69">
        <f t="shared" si="2"/>
        <v>80.608028322866858</v>
      </c>
      <c r="N72" s="12">
        <v>47450795</v>
      </c>
      <c r="O72" s="12">
        <v>47475420</v>
      </c>
    </row>
    <row r="73" spans="2:15" ht="15" customHeight="1" thickBot="1" x14ac:dyDescent="0.25">
      <c r="C73" s="68"/>
      <c r="D73" s="68"/>
      <c r="E73" s="68"/>
      <c r="F73" s="68"/>
      <c r="G73" s="68"/>
    </row>
    <row r="74" spans="2:15" ht="15" customHeight="1" thickBot="1" x14ac:dyDescent="0.25">
      <c r="C74" s="68"/>
      <c r="D74" s="68"/>
      <c r="E74" s="68"/>
      <c r="F74" s="68"/>
      <c r="G74" s="68"/>
    </row>
    <row r="75" spans="2:15" ht="15" customHeight="1" x14ac:dyDescent="0.2"/>
    <row r="76" spans="2:15" ht="15" customHeight="1" x14ac:dyDescent="0.2"/>
    <row r="77" spans="2:15" ht="15" customHeight="1" x14ac:dyDescent="0.2"/>
    <row r="78" spans="2:15" ht="15" customHeight="1" x14ac:dyDescent="0.2"/>
    <row r="79" spans="2:15" ht="15" customHeight="1" x14ac:dyDescent="0.2"/>
    <row r="80" spans="2:15"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V76"/>
  <sheetViews>
    <sheetView workbookViewId="0"/>
  </sheetViews>
  <sheetFormatPr baseColWidth="10" defaultRowHeight="12.75" x14ac:dyDescent="0.2"/>
  <cols>
    <col min="2" max="2" width="32.85546875" bestFit="1" customWidth="1"/>
    <col min="3" max="13" width="13.140625" customWidth="1"/>
    <col min="14" max="14" width="0.28515625" customWidth="1"/>
    <col min="15" max="15" width="13.140625" hidden="1" customWidth="1"/>
    <col min="16" max="23" width="13.140625" customWidth="1"/>
    <col min="24" max="49"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2021</v>
      </c>
      <c r="D6" s="19">
        <v>2022</v>
      </c>
    </row>
    <row r="7" spans="1:6" ht="17.100000000000001" customHeight="1" thickBot="1" x14ac:dyDescent="0.25">
      <c r="A7" s="12"/>
      <c r="B7" s="34" t="s">
        <v>24</v>
      </c>
      <c r="C7" s="21">
        <v>1886</v>
      </c>
      <c r="D7" s="21">
        <v>1745</v>
      </c>
    </row>
    <row r="8" spans="1:6" ht="17.100000000000001" customHeight="1" thickBot="1" x14ac:dyDescent="0.25">
      <c r="A8" s="12"/>
      <c r="B8" s="34" t="s">
        <v>25</v>
      </c>
      <c r="C8" s="21">
        <v>264</v>
      </c>
      <c r="D8" s="21">
        <v>200</v>
      </c>
    </row>
    <row r="9" spans="1:6" ht="17.100000000000001" customHeight="1" thickBot="1" x14ac:dyDescent="0.25">
      <c r="A9" s="12"/>
      <c r="B9" s="34" t="s">
        <v>56</v>
      </c>
      <c r="C9" s="21">
        <v>131</v>
      </c>
      <c r="D9" s="21">
        <v>108</v>
      </c>
    </row>
    <row r="10" spans="1:6" ht="17.100000000000001" customHeight="1" thickBot="1" x14ac:dyDescent="0.25">
      <c r="A10" s="12"/>
      <c r="B10" s="34" t="s">
        <v>19</v>
      </c>
      <c r="C10" s="21">
        <v>158</v>
      </c>
      <c r="D10" s="21">
        <v>113</v>
      </c>
    </row>
    <row r="11" spans="1:6" ht="17.100000000000001" customHeight="1" thickBot="1" x14ac:dyDescent="0.25">
      <c r="A11" s="12"/>
      <c r="B11" s="34" t="s">
        <v>0</v>
      </c>
      <c r="C11" s="21">
        <v>500</v>
      </c>
      <c r="D11" s="21">
        <v>429</v>
      </c>
    </row>
    <row r="12" spans="1:6" ht="17.100000000000001" customHeight="1" thickBot="1" x14ac:dyDescent="0.25">
      <c r="A12" s="12"/>
      <c r="B12" s="34" t="s">
        <v>1</v>
      </c>
      <c r="C12" s="21">
        <v>125</v>
      </c>
      <c r="D12" s="21">
        <v>87</v>
      </c>
    </row>
    <row r="13" spans="1:6" ht="17.100000000000001" customHeight="1" thickBot="1" x14ac:dyDescent="0.25">
      <c r="A13" s="12"/>
      <c r="B13" s="34" t="s">
        <v>26</v>
      </c>
      <c r="C13" s="21">
        <v>394</v>
      </c>
      <c r="D13" s="21">
        <v>416</v>
      </c>
    </row>
    <row r="14" spans="1:6" ht="17.100000000000001" customHeight="1" thickBot="1" x14ac:dyDescent="0.25">
      <c r="A14" s="12"/>
      <c r="B14" s="34" t="s">
        <v>21</v>
      </c>
      <c r="C14" s="21">
        <v>516</v>
      </c>
      <c r="D14" s="21">
        <v>269</v>
      </c>
    </row>
    <row r="15" spans="1:6" ht="17.100000000000001" customHeight="1" thickBot="1" x14ac:dyDescent="0.25">
      <c r="A15" s="12"/>
      <c r="B15" s="34" t="s">
        <v>12</v>
      </c>
      <c r="C15" s="21">
        <v>1766</v>
      </c>
      <c r="D15" s="21">
        <v>1567</v>
      </c>
    </row>
    <row r="16" spans="1:6" ht="17.100000000000001" customHeight="1" thickBot="1" x14ac:dyDescent="0.25">
      <c r="A16" s="12"/>
      <c r="B16" s="34" t="s">
        <v>20</v>
      </c>
      <c r="C16" s="21">
        <v>2192</v>
      </c>
      <c r="D16" s="21">
        <v>1902</v>
      </c>
    </row>
    <row r="17" spans="1:4" ht="17.100000000000001" customHeight="1" thickBot="1" x14ac:dyDescent="0.25">
      <c r="A17" s="12"/>
      <c r="B17" s="34" t="s">
        <v>8</v>
      </c>
      <c r="C17" s="21">
        <v>104</v>
      </c>
      <c r="D17" s="21">
        <v>71</v>
      </c>
    </row>
    <row r="18" spans="1:4" ht="17.100000000000001" customHeight="1" thickBot="1" x14ac:dyDescent="0.25">
      <c r="A18" s="12"/>
      <c r="B18" s="34" t="s">
        <v>2</v>
      </c>
      <c r="C18" s="21">
        <v>336</v>
      </c>
      <c r="D18" s="21">
        <v>277</v>
      </c>
    </row>
    <row r="19" spans="1:4" ht="17.100000000000001" customHeight="1" thickBot="1" x14ac:dyDescent="0.25">
      <c r="A19" s="12"/>
      <c r="B19" s="34" t="s">
        <v>57</v>
      </c>
      <c r="C19" s="21">
        <v>541</v>
      </c>
      <c r="D19" s="21">
        <v>366</v>
      </c>
    </row>
    <row r="20" spans="1:4" ht="17.100000000000001" customHeight="1" thickBot="1" x14ac:dyDescent="0.25">
      <c r="A20" s="12"/>
      <c r="B20" s="34" t="s">
        <v>58</v>
      </c>
      <c r="C20" s="21">
        <v>929</v>
      </c>
      <c r="D20" s="21">
        <v>721</v>
      </c>
    </row>
    <row r="21" spans="1:4" ht="17.100000000000001" customHeight="1" thickBot="1" x14ac:dyDescent="0.25">
      <c r="A21" s="12"/>
      <c r="B21" s="34" t="s">
        <v>59</v>
      </c>
      <c r="C21" s="21">
        <v>35</v>
      </c>
      <c r="D21" s="21">
        <v>45</v>
      </c>
    </row>
    <row r="22" spans="1:4" ht="17.100000000000001" customHeight="1" thickBot="1" x14ac:dyDescent="0.25">
      <c r="A22" s="12"/>
      <c r="B22" s="34" t="s">
        <v>23</v>
      </c>
      <c r="C22" s="21">
        <v>169</v>
      </c>
      <c r="D22" s="21">
        <v>144</v>
      </c>
    </row>
    <row r="23" spans="1:4" ht="17.100000000000001" customHeight="1" thickBot="1" x14ac:dyDescent="0.25">
      <c r="A23" s="12"/>
      <c r="B23" s="34" t="s">
        <v>3</v>
      </c>
      <c r="C23" s="21">
        <v>57</v>
      </c>
      <c r="D23" s="21">
        <v>51</v>
      </c>
    </row>
    <row r="24" spans="1:4" ht="17.100000000000001" customHeight="1" thickBot="1" x14ac:dyDescent="0.25">
      <c r="A24" s="12"/>
      <c r="B24" s="35" t="s">
        <v>9</v>
      </c>
      <c r="C24" s="36">
        <v>10103</v>
      </c>
      <c r="D24" s="36">
        <f>SUM(D7:D23)</f>
        <v>8511</v>
      </c>
    </row>
    <row r="25" spans="1:4" ht="15" customHeight="1" x14ac:dyDescent="0.2"/>
    <row r="26" spans="1:4" ht="15" customHeight="1" x14ac:dyDescent="0.2"/>
    <row r="27" spans="1:4" ht="15" customHeight="1" x14ac:dyDescent="0.2">
      <c r="B27" s="37"/>
      <c r="C27" s="42"/>
      <c r="D27" s="42"/>
    </row>
    <row r="28" spans="1:4" ht="15" customHeight="1" x14ac:dyDescent="0.2">
      <c r="B28" s="33"/>
      <c r="C28" s="12"/>
      <c r="D28" s="12"/>
    </row>
    <row r="29" spans="1:4" ht="15" customHeight="1" x14ac:dyDescent="0.2"/>
    <row r="30" spans="1:4" ht="39" customHeight="1" x14ac:dyDescent="0.2">
      <c r="B30" s="12"/>
      <c r="C30" s="20" t="s">
        <v>126</v>
      </c>
    </row>
    <row r="31" spans="1:4" ht="17.100000000000001" customHeight="1" thickBot="1" x14ac:dyDescent="0.25">
      <c r="B31" s="34" t="s">
        <v>24</v>
      </c>
      <c r="C31" s="18">
        <f>+(D7-C7)/C7</f>
        <v>-7.4761399787910923E-2</v>
      </c>
    </row>
    <row r="32" spans="1:4" ht="17.100000000000001" customHeight="1" thickBot="1" x14ac:dyDescent="0.25">
      <c r="B32" s="34" t="s">
        <v>25</v>
      </c>
      <c r="C32" s="18">
        <f t="shared" ref="C32:C48" si="0">+(D8-C8)/C8</f>
        <v>-0.24242424242424243</v>
      </c>
    </row>
    <row r="33" spans="2:3" ht="17.100000000000001" customHeight="1" thickBot="1" x14ac:dyDescent="0.25">
      <c r="B33" s="34" t="s">
        <v>56</v>
      </c>
      <c r="C33" s="18">
        <f t="shared" si="0"/>
        <v>-0.17557251908396945</v>
      </c>
    </row>
    <row r="34" spans="2:3" ht="17.100000000000001" customHeight="1" thickBot="1" x14ac:dyDescent="0.25">
      <c r="B34" s="34" t="s">
        <v>19</v>
      </c>
      <c r="C34" s="18">
        <f t="shared" si="0"/>
        <v>-0.2848101265822785</v>
      </c>
    </row>
    <row r="35" spans="2:3" ht="17.100000000000001" customHeight="1" thickBot="1" x14ac:dyDescent="0.25">
      <c r="B35" s="34" t="s">
        <v>0</v>
      </c>
      <c r="C35" s="18">
        <f t="shared" si="0"/>
        <v>-0.14199999999999999</v>
      </c>
    </row>
    <row r="36" spans="2:3" ht="17.100000000000001" customHeight="1" thickBot="1" x14ac:dyDescent="0.25">
      <c r="B36" s="34" t="s">
        <v>1</v>
      </c>
      <c r="C36" s="18">
        <f t="shared" si="0"/>
        <v>-0.30399999999999999</v>
      </c>
    </row>
    <row r="37" spans="2:3" ht="17.100000000000001" customHeight="1" thickBot="1" x14ac:dyDescent="0.25">
      <c r="B37" s="34" t="s">
        <v>26</v>
      </c>
      <c r="C37" s="18">
        <f t="shared" si="0"/>
        <v>5.5837563451776651E-2</v>
      </c>
    </row>
    <row r="38" spans="2:3" ht="17.100000000000001" customHeight="1" thickBot="1" x14ac:dyDescent="0.25">
      <c r="B38" s="34" t="s">
        <v>21</v>
      </c>
      <c r="C38" s="18">
        <f t="shared" si="0"/>
        <v>-0.47868217054263568</v>
      </c>
    </row>
    <row r="39" spans="2:3" ht="17.100000000000001" customHeight="1" thickBot="1" x14ac:dyDescent="0.25">
      <c r="B39" s="34" t="s">
        <v>12</v>
      </c>
      <c r="C39" s="18">
        <f t="shared" si="0"/>
        <v>-0.11268403171007928</v>
      </c>
    </row>
    <row r="40" spans="2:3" ht="17.100000000000001" customHeight="1" thickBot="1" x14ac:dyDescent="0.25">
      <c r="B40" s="34" t="s">
        <v>20</v>
      </c>
      <c r="C40" s="18">
        <f t="shared" si="0"/>
        <v>-0.13229927007299269</v>
      </c>
    </row>
    <row r="41" spans="2:3" ht="17.100000000000001" customHeight="1" thickBot="1" x14ac:dyDescent="0.25">
      <c r="B41" s="34" t="s">
        <v>8</v>
      </c>
      <c r="C41" s="18">
        <f t="shared" si="0"/>
        <v>-0.31730769230769229</v>
      </c>
    </row>
    <row r="42" spans="2:3" ht="17.100000000000001" customHeight="1" thickBot="1" x14ac:dyDescent="0.25">
      <c r="B42" s="34" t="s">
        <v>2</v>
      </c>
      <c r="C42" s="18">
        <f t="shared" si="0"/>
        <v>-0.17559523809523808</v>
      </c>
    </row>
    <row r="43" spans="2:3" ht="17.100000000000001" customHeight="1" thickBot="1" x14ac:dyDescent="0.25">
      <c r="B43" s="34" t="s">
        <v>57</v>
      </c>
      <c r="C43" s="18">
        <f t="shared" si="0"/>
        <v>-0.32347504621072087</v>
      </c>
    </row>
    <row r="44" spans="2:3" ht="17.100000000000001" customHeight="1" thickBot="1" x14ac:dyDescent="0.25">
      <c r="B44" s="34" t="s">
        <v>58</v>
      </c>
      <c r="C44" s="18">
        <f t="shared" si="0"/>
        <v>-0.22389666307857911</v>
      </c>
    </row>
    <row r="45" spans="2:3" ht="17.100000000000001" customHeight="1" thickBot="1" x14ac:dyDescent="0.25">
      <c r="B45" s="34" t="s">
        <v>59</v>
      </c>
      <c r="C45" s="18">
        <f t="shared" si="0"/>
        <v>0.2857142857142857</v>
      </c>
    </row>
    <row r="46" spans="2:3" ht="17.100000000000001" customHeight="1" thickBot="1" x14ac:dyDescent="0.25">
      <c r="B46" s="34" t="s">
        <v>23</v>
      </c>
      <c r="C46" s="18">
        <f t="shared" si="0"/>
        <v>-0.14792899408284024</v>
      </c>
    </row>
    <row r="47" spans="2:3" ht="17.100000000000001" customHeight="1" thickBot="1" x14ac:dyDescent="0.25">
      <c r="B47" s="34" t="s">
        <v>3</v>
      </c>
      <c r="C47" s="18">
        <f t="shared" si="0"/>
        <v>-0.10526315789473684</v>
      </c>
    </row>
    <row r="48" spans="2:3" ht="17.100000000000001" customHeight="1" thickBot="1" x14ac:dyDescent="0.25">
      <c r="B48" s="35" t="s">
        <v>9</v>
      </c>
      <c r="C48" s="43">
        <f t="shared" si="0"/>
        <v>-0.15757695733940413</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 customHeight="1" x14ac:dyDescent="0.2">
      <c r="A54" s="12"/>
      <c r="B54" s="12"/>
      <c r="C54" s="19">
        <v>2021</v>
      </c>
      <c r="D54" s="19">
        <v>2022</v>
      </c>
      <c r="E54" s="12"/>
      <c r="F54" s="12"/>
      <c r="G54" s="12"/>
      <c r="H54" s="12"/>
      <c r="I54" s="12"/>
      <c r="J54" s="12"/>
      <c r="K54" s="12"/>
      <c r="L54" s="12"/>
      <c r="M54" s="12"/>
      <c r="N54" s="12"/>
      <c r="O54" s="12">
        <v>2022</v>
      </c>
      <c r="P54" s="12"/>
      <c r="Q54" s="12"/>
      <c r="R54" s="12"/>
      <c r="S54" s="12"/>
      <c r="T54" s="12"/>
      <c r="U54" s="12"/>
    </row>
    <row r="55" spans="1:22" ht="17.100000000000001" customHeight="1" thickBot="1" x14ac:dyDescent="0.25">
      <c r="A55" s="12"/>
      <c r="B55" s="34" t="s">
        <v>24</v>
      </c>
      <c r="C55" s="68">
        <f>+C7/N55*100000</f>
        <v>21.839600754496832</v>
      </c>
      <c r="D55" s="68">
        <f>+D7/O55*100000</f>
        <v>20.130417418336837</v>
      </c>
      <c r="E55" s="12"/>
      <c r="F55" s="12"/>
      <c r="G55" s="12"/>
      <c r="H55" s="12"/>
      <c r="I55" s="12"/>
      <c r="J55" s="12"/>
      <c r="K55" s="12"/>
      <c r="L55" s="12"/>
      <c r="M55" s="12"/>
      <c r="N55" s="12">
        <v>8635689</v>
      </c>
      <c r="O55" s="12">
        <v>8668474</v>
      </c>
      <c r="P55" s="12"/>
      <c r="Q55" s="12"/>
      <c r="R55" s="12"/>
      <c r="S55" s="12"/>
      <c r="T55" s="12"/>
      <c r="U55" s="12"/>
    </row>
    <row r="56" spans="1:22" ht="17.100000000000001" customHeight="1" thickBot="1" x14ac:dyDescent="0.25">
      <c r="A56" s="12"/>
      <c r="B56" s="34" t="s">
        <v>25</v>
      </c>
      <c r="C56" s="68">
        <f t="shared" ref="C56:C72" si="1">+C8/N56*100000</f>
        <v>19.858717262265202</v>
      </c>
      <c r="D56" s="68">
        <f t="shared" ref="D56:D72" si="2">+D8/O56*100000</f>
        <v>15.079374055182969</v>
      </c>
      <c r="E56" s="12"/>
      <c r="F56" s="12"/>
      <c r="G56" s="12"/>
      <c r="H56" s="12"/>
      <c r="I56" s="12"/>
      <c r="J56" s="12"/>
      <c r="K56" s="12"/>
      <c r="L56" s="12"/>
      <c r="M56" s="12"/>
      <c r="N56" s="12">
        <v>1329391</v>
      </c>
      <c r="O56" s="12">
        <v>1326315</v>
      </c>
      <c r="P56" s="12"/>
      <c r="Q56" s="12"/>
      <c r="R56" s="12"/>
      <c r="S56" s="12"/>
      <c r="T56" s="12"/>
      <c r="U56" s="12"/>
    </row>
    <row r="57" spans="1:22" ht="17.100000000000001" customHeight="1" thickBot="1" x14ac:dyDescent="0.25">
      <c r="A57" s="12"/>
      <c r="B57" s="34" t="s">
        <v>56</v>
      </c>
      <c r="C57" s="68">
        <f t="shared" si="1"/>
        <v>12.858466564060684</v>
      </c>
      <c r="D57" s="68">
        <f t="shared" si="2"/>
        <v>10.749627246721861</v>
      </c>
      <c r="E57" s="12"/>
      <c r="F57" s="12"/>
      <c r="G57" s="12"/>
      <c r="H57" s="12"/>
      <c r="I57" s="12"/>
      <c r="J57" s="12"/>
      <c r="K57" s="12"/>
      <c r="L57" s="12"/>
      <c r="M57" s="12"/>
      <c r="N57" s="12">
        <v>1018784</v>
      </c>
      <c r="O57" s="12">
        <v>1004686</v>
      </c>
      <c r="P57" s="12"/>
      <c r="Q57" s="12"/>
      <c r="R57" s="12"/>
      <c r="S57" s="12"/>
      <c r="T57" s="12"/>
      <c r="U57" s="12"/>
    </row>
    <row r="58" spans="1:22" ht="17.100000000000001" customHeight="1" thickBot="1" x14ac:dyDescent="0.25">
      <c r="A58" s="12"/>
      <c r="B58" s="34" t="s">
        <v>19</v>
      </c>
      <c r="C58" s="68">
        <f t="shared" si="1"/>
        <v>13.486487478479237</v>
      </c>
      <c r="D58" s="68">
        <f t="shared" si="2"/>
        <v>9.6034620055598108</v>
      </c>
      <c r="E58" s="12"/>
      <c r="F58" s="12"/>
      <c r="G58" s="12"/>
      <c r="H58" s="12"/>
      <c r="I58" s="12"/>
      <c r="J58" s="12"/>
      <c r="K58" s="12"/>
      <c r="L58" s="12"/>
      <c r="M58" s="12"/>
      <c r="N58" s="12">
        <v>1171543</v>
      </c>
      <c r="O58" s="12">
        <v>1176659</v>
      </c>
      <c r="P58" s="12"/>
      <c r="Q58" s="12"/>
      <c r="R58" s="12"/>
      <c r="S58" s="12"/>
      <c r="T58" s="12"/>
      <c r="U58" s="12"/>
    </row>
    <row r="59" spans="1:22" ht="17.100000000000001" customHeight="1" thickBot="1" x14ac:dyDescent="0.25">
      <c r="A59" s="12"/>
      <c r="B59" s="34" t="s">
        <v>0</v>
      </c>
      <c r="C59" s="68">
        <f t="shared" si="1"/>
        <v>22.978448054001191</v>
      </c>
      <c r="D59" s="68">
        <f t="shared" si="2"/>
        <v>19.699674105857508</v>
      </c>
      <c r="E59" s="12"/>
      <c r="F59" s="12"/>
      <c r="G59" s="12"/>
      <c r="H59" s="12"/>
      <c r="I59" s="12"/>
      <c r="J59" s="12"/>
      <c r="K59" s="12"/>
      <c r="L59" s="12"/>
      <c r="M59" s="12"/>
      <c r="N59" s="12">
        <v>2175952</v>
      </c>
      <c r="O59" s="12">
        <v>2177701</v>
      </c>
      <c r="P59" s="12"/>
      <c r="Q59" s="12"/>
      <c r="R59" s="12"/>
      <c r="S59" s="12"/>
      <c r="T59" s="12"/>
      <c r="U59" s="12"/>
    </row>
    <row r="60" spans="1:22" ht="17.100000000000001" customHeight="1" thickBot="1" x14ac:dyDescent="0.25">
      <c r="A60" s="12"/>
      <c r="B60" s="34" t="s">
        <v>1</v>
      </c>
      <c r="C60" s="68">
        <f t="shared" si="1"/>
        <v>21.444317684699907</v>
      </c>
      <c r="D60" s="68">
        <f t="shared" si="2"/>
        <v>14.861582297293142</v>
      </c>
      <c r="E60" s="12"/>
      <c r="F60" s="12"/>
      <c r="G60" s="12"/>
      <c r="H60" s="12"/>
      <c r="I60" s="12"/>
      <c r="J60" s="12"/>
      <c r="K60" s="12"/>
      <c r="L60" s="12"/>
      <c r="M60" s="12"/>
      <c r="N60" s="12">
        <v>582905</v>
      </c>
      <c r="O60" s="12">
        <v>585402</v>
      </c>
      <c r="P60" s="12"/>
      <c r="Q60" s="12"/>
      <c r="R60" s="12"/>
      <c r="S60" s="12"/>
      <c r="T60" s="12"/>
      <c r="U60" s="12"/>
    </row>
    <row r="61" spans="1:22" ht="17.100000000000001" customHeight="1" thickBot="1" x14ac:dyDescent="0.25">
      <c r="A61" s="12"/>
      <c r="B61" s="34" t="s">
        <v>27</v>
      </c>
      <c r="C61" s="68">
        <f t="shared" si="1"/>
        <v>16.451502723684065</v>
      </c>
      <c r="D61" s="68">
        <f t="shared" si="2"/>
        <v>17.5332119495583</v>
      </c>
      <c r="E61" s="12"/>
      <c r="F61" s="12"/>
      <c r="G61" s="12"/>
      <c r="H61" s="12"/>
      <c r="I61" s="12"/>
      <c r="J61" s="12"/>
      <c r="K61" s="12"/>
      <c r="L61" s="12"/>
      <c r="M61" s="12"/>
      <c r="N61" s="12">
        <v>2394918</v>
      </c>
      <c r="O61" s="12">
        <v>2372640</v>
      </c>
      <c r="P61" s="12"/>
      <c r="Q61" s="12"/>
      <c r="R61" s="12"/>
      <c r="S61" s="12"/>
      <c r="T61" s="12"/>
      <c r="U61" s="12"/>
    </row>
    <row r="62" spans="1:22" ht="17.100000000000001" customHeight="1" thickBot="1" x14ac:dyDescent="0.25">
      <c r="A62" s="12"/>
      <c r="B62" s="34" t="s">
        <v>21</v>
      </c>
      <c r="C62" s="68">
        <f t="shared" si="1"/>
        <v>25.22954732031404</v>
      </c>
      <c r="D62" s="68">
        <f t="shared" si="2"/>
        <v>13.100683378398386</v>
      </c>
      <c r="E62" s="12"/>
      <c r="F62" s="12"/>
      <c r="G62" s="12"/>
      <c r="H62" s="12"/>
      <c r="I62" s="12"/>
      <c r="J62" s="12"/>
      <c r="K62" s="12"/>
      <c r="L62" s="12"/>
      <c r="M62" s="12"/>
      <c r="N62" s="12">
        <v>2045221</v>
      </c>
      <c r="O62" s="12">
        <v>2053328</v>
      </c>
      <c r="P62" s="12"/>
      <c r="Q62" s="12"/>
      <c r="R62" s="12"/>
      <c r="S62" s="12"/>
      <c r="T62" s="12"/>
      <c r="U62" s="12"/>
    </row>
    <row r="63" spans="1:22" ht="17.100000000000001" customHeight="1" thickBot="1" x14ac:dyDescent="0.25">
      <c r="A63" s="12"/>
      <c r="B63" s="34" t="s">
        <v>12</v>
      </c>
      <c r="C63" s="68">
        <f t="shared" si="1"/>
        <v>22.697831328893763</v>
      </c>
      <c r="D63" s="68">
        <f t="shared" si="2"/>
        <v>20.108792803849699</v>
      </c>
      <c r="E63" s="12"/>
      <c r="F63" s="12"/>
      <c r="G63" s="12"/>
      <c r="H63" s="12"/>
      <c r="I63" s="12"/>
      <c r="J63" s="12"/>
      <c r="K63" s="12"/>
      <c r="L63" s="12"/>
      <c r="M63" s="12"/>
      <c r="N63" s="12">
        <v>7780479</v>
      </c>
      <c r="O63" s="12">
        <v>7792611</v>
      </c>
      <c r="P63" s="12"/>
      <c r="Q63" s="12"/>
      <c r="R63" s="12"/>
      <c r="S63" s="12"/>
      <c r="T63" s="12"/>
      <c r="U63" s="12"/>
    </row>
    <row r="64" spans="1:22" ht="17.100000000000001" customHeight="1" thickBot="1" x14ac:dyDescent="0.25">
      <c r="A64" s="12"/>
      <c r="B64" s="34" t="s">
        <v>117</v>
      </c>
      <c r="C64" s="68">
        <f t="shared" si="1"/>
        <v>43.342831714535251</v>
      </c>
      <c r="D64" s="68">
        <f t="shared" si="2"/>
        <v>37.30899003465499</v>
      </c>
      <c r="E64" s="12"/>
      <c r="F64" s="12"/>
      <c r="G64" s="12"/>
      <c r="H64" s="12"/>
      <c r="I64" s="12"/>
      <c r="J64" s="12"/>
      <c r="K64" s="12"/>
      <c r="L64" s="12"/>
      <c r="M64" s="12"/>
      <c r="N64" s="12">
        <v>5057353</v>
      </c>
      <c r="O64" s="12">
        <v>5097967</v>
      </c>
      <c r="P64" s="12"/>
      <c r="Q64" s="12"/>
      <c r="R64" s="12"/>
      <c r="S64" s="12"/>
      <c r="T64" s="12"/>
      <c r="U64" s="12"/>
    </row>
    <row r="65" spans="1:22" ht="17.100000000000001" customHeight="1" thickBot="1" x14ac:dyDescent="0.25">
      <c r="A65" s="12"/>
      <c r="B65" s="34" t="s">
        <v>8</v>
      </c>
      <c r="C65" s="68">
        <f t="shared" si="1"/>
        <v>9.7745555161858189</v>
      </c>
      <c r="D65" s="68">
        <f t="shared" si="2"/>
        <v>6.7312870220786216</v>
      </c>
      <c r="E65" s="12"/>
      <c r="F65" s="12"/>
      <c r="G65" s="12"/>
      <c r="H65" s="12"/>
      <c r="I65" s="12"/>
      <c r="J65" s="12"/>
      <c r="K65" s="12"/>
      <c r="L65" s="12"/>
      <c r="M65" s="12"/>
      <c r="N65" s="12">
        <v>1063987</v>
      </c>
      <c r="O65" s="12">
        <v>1054776</v>
      </c>
      <c r="P65" s="12"/>
      <c r="Q65" s="12"/>
      <c r="R65" s="12"/>
      <c r="S65" s="12"/>
      <c r="T65" s="12"/>
      <c r="U65" s="12"/>
    </row>
    <row r="66" spans="1:22" ht="17.100000000000001" customHeight="1" thickBot="1" x14ac:dyDescent="0.25">
      <c r="A66" s="12"/>
      <c r="B66" s="34" t="s">
        <v>2</v>
      </c>
      <c r="C66" s="68">
        <f t="shared" si="1"/>
        <v>12.436066220572139</v>
      </c>
      <c r="D66" s="68">
        <f t="shared" si="2"/>
        <v>10.295621870428297</v>
      </c>
      <c r="E66" s="12"/>
      <c r="F66" s="12"/>
      <c r="G66" s="12"/>
      <c r="H66" s="12"/>
      <c r="I66" s="12"/>
      <c r="J66" s="12"/>
      <c r="K66" s="12"/>
      <c r="L66" s="12"/>
      <c r="M66" s="12"/>
      <c r="N66" s="12">
        <v>2701819</v>
      </c>
      <c r="O66" s="12">
        <v>2690464</v>
      </c>
      <c r="P66" s="12"/>
      <c r="Q66" s="12"/>
      <c r="R66" s="12"/>
      <c r="S66" s="12"/>
      <c r="T66" s="12"/>
      <c r="U66" s="12"/>
    </row>
    <row r="67" spans="1:22" ht="17.100000000000001" customHeight="1" thickBot="1" x14ac:dyDescent="0.25">
      <c r="A67" s="12"/>
      <c r="B67" s="34" t="s">
        <v>57</v>
      </c>
      <c r="C67" s="68">
        <f t="shared" si="1"/>
        <v>7.9794828469142862</v>
      </c>
      <c r="D67" s="68">
        <f t="shared" si="2"/>
        <v>5.4219523294840437</v>
      </c>
      <c r="E67" s="12"/>
      <c r="F67" s="12"/>
      <c r="G67" s="12"/>
      <c r="H67" s="12"/>
      <c r="I67" s="12"/>
      <c r="J67" s="12"/>
      <c r="K67" s="12"/>
      <c r="L67" s="12"/>
      <c r="M67" s="12"/>
      <c r="N67" s="12">
        <v>6779888</v>
      </c>
      <c r="O67" s="12">
        <v>6750336</v>
      </c>
      <c r="P67" s="12"/>
      <c r="Q67" s="12"/>
      <c r="R67" s="12"/>
      <c r="S67" s="12"/>
      <c r="T67" s="12"/>
      <c r="U67" s="12"/>
    </row>
    <row r="68" spans="1:22" ht="17.100000000000001" customHeight="1" thickBot="1" x14ac:dyDescent="0.25">
      <c r="A68" s="12"/>
      <c r="B68" s="34" t="s">
        <v>58</v>
      </c>
      <c r="C68" s="68">
        <f t="shared" si="1"/>
        <v>61.472250473283395</v>
      </c>
      <c r="D68" s="68">
        <f t="shared" si="2"/>
        <v>47.066411293849775</v>
      </c>
      <c r="E68" s="12"/>
      <c r="F68" s="12"/>
      <c r="G68" s="12"/>
      <c r="H68" s="12"/>
      <c r="I68" s="12"/>
      <c r="J68" s="12"/>
      <c r="K68" s="12"/>
      <c r="L68" s="12"/>
      <c r="M68" s="12"/>
      <c r="N68" s="12">
        <v>1511251</v>
      </c>
      <c r="O68" s="12">
        <v>1531878</v>
      </c>
      <c r="P68" s="12"/>
      <c r="Q68" s="12"/>
      <c r="R68" s="12"/>
      <c r="S68" s="12"/>
      <c r="T68" s="12"/>
      <c r="U68" s="12"/>
    </row>
    <row r="69" spans="1:22" ht="17.100000000000001" customHeight="1" thickBot="1" x14ac:dyDescent="0.25">
      <c r="A69" s="12"/>
      <c r="B69" s="34" t="s">
        <v>59</v>
      </c>
      <c r="C69" s="68">
        <f t="shared" si="1"/>
        <v>5.2934299459918908</v>
      </c>
      <c r="D69" s="68">
        <f t="shared" si="2"/>
        <v>6.7759144849476831</v>
      </c>
      <c r="E69" s="12"/>
      <c r="F69" s="12"/>
      <c r="G69" s="12"/>
      <c r="H69" s="12"/>
      <c r="I69" s="12"/>
      <c r="J69" s="12"/>
      <c r="K69" s="12"/>
      <c r="L69" s="12"/>
      <c r="M69" s="12"/>
      <c r="N69" s="12">
        <v>661197</v>
      </c>
      <c r="O69" s="12">
        <v>664117</v>
      </c>
      <c r="P69" s="12"/>
      <c r="Q69" s="12"/>
      <c r="R69" s="12"/>
      <c r="S69" s="12"/>
      <c r="T69" s="12"/>
      <c r="U69" s="12"/>
    </row>
    <row r="70" spans="1:22" ht="17.100000000000001" customHeight="1" thickBot="1" x14ac:dyDescent="0.25">
      <c r="A70" s="12"/>
      <c r="B70" s="34" t="s">
        <v>23</v>
      </c>
      <c r="C70" s="68">
        <f t="shared" si="1"/>
        <v>7.6108847360779359</v>
      </c>
      <c r="D70" s="68">
        <f t="shared" si="2"/>
        <v>6.5212252295335418</v>
      </c>
      <c r="E70" s="12"/>
      <c r="F70" s="12"/>
      <c r="G70" s="12"/>
      <c r="H70" s="12"/>
      <c r="I70" s="12"/>
      <c r="J70" s="12"/>
      <c r="K70" s="12"/>
      <c r="L70" s="12"/>
      <c r="M70" s="12"/>
      <c r="N70" s="12">
        <v>2220504</v>
      </c>
      <c r="O70" s="12">
        <v>2208174</v>
      </c>
      <c r="P70" s="12"/>
      <c r="Q70" s="12"/>
      <c r="R70" s="12"/>
      <c r="S70" s="12"/>
      <c r="T70" s="12"/>
      <c r="U70" s="12"/>
    </row>
    <row r="71" spans="1:22" ht="17.100000000000001" customHeight="1" thickBot="1" x14ac:dyDescent="0.25">
      <c r="A71" s="12"/>
      <c r="B71" s="34" t="s">
        <v>3</v>
      </c>
      <c r="C71" s="68">
        <f t="shared" si="1"/>
        <v>17.817288396256494</v>
      </c>
      <c r="D71" s="68">
        <f t="shared" si="2"/>
        <v>15.942880722243759</v>
      </c>
      <c r="E71" s="12"/>
      <c r="F71" s="12"/>
      <c r="G71" s="12"/>
      <c r="H71" s="12"/>
      <c r="I71" s="12"/>
      <c r="J71" s="12"/>
      <c r="K71" s="12"/>
      <c r="L71" s="12"/>
      <c r="M71" s="12"/>
      <c r="N71" s="12">
        <v>319914</v>
      </c>
      <c r="O71" s="12">
        <v>319892</v>
      </c>
      <c r="P71" s="12"/>
      <c r="Q71" s="12"/>
      <c r="R71" s="12"/>
      <c r="S71" s="12"/>
      <c r="T71" s="12"/>
      <c r="U71" s="12"/>
    </row>
    <row r="72" spans="1:22" ht="17.100000000000001" customHeight="1" thickBot="1" x14ac:dyDescent="0.25">
      <c r="A72" s="12"/>
      <c r="B72" s="35" t="s">
        <v>9</v>
      </c>
      <c r="C72" s="69">
        <f t="shared" si="1"/>
        <v>21.291529467525255</v>
      </c>
      <c r="D72" s="69">
        <f t="shared" si="2"/>
        <v>17.9271715763652</v>
      </c>
      <c r="E72" s="12"/>
      <c r="F72" s="12"/>
      <c r="G72" s="12"/>
      <c r="H72" s="12"/>
      <c r="I72" s="12"/>
      <c r="J72" s="12"/>
      <c r="K72" s="12"/>
      <c r="L72" s="12"/>
      <c r="M72" s="12"/>
      <c r="N72" s="12">
        <v>47450795</v>
      </c>
      <c r="O72" s="12">
        <v>47475420</v>
      </c>
      <c r="P72" s="12"/>
      <c r="Q72" s="12"/>
      <c r="R72" s="12"/>
      <c r="S72" s="12"/>
      <c r="T72" s="12"/>
      <c r="U72" s="12"/>
    </row>
    <row r="73" spans="1:22" ht="13.5" thickBot="1" x14ac:dyDescent="0.25">
      <c r="A73" s="12"/>
      <c r="B73" s="12"/>
      <c r="C73" s="68"/>
      <c r="D73" s="68"/>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8"/>
      <c r="D74" s="68"/>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D76"/>
  <sheetViews>
    <sheetView topLeftCell="A4" workbookViewId="0">
      <selection activeCell="A4" sqref="A4"/>
    </sheetView>
  </sheetViews>
  <sheetFormatPr baseColWidth="10" defaultRowHeight="12.75" x14ac:dyDescent="0.2"/>
  <cols>
    <col min="2" max="2" width="32.85546875" bestFit="1" customWidth="1"/>
    <col min="3" max="13" width="13.140625" customWidth="1"/>
    <col min="14" max="14" width="0.28515625" hidden="1" customWidth="1"/>
    <col min="15" max="15" width="0.140625" hidden="1" customWidth="1"/>
    <col min="16" max="23" width="13.140625" customWidth="1"/>
    <col min="24" max="52"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2021</v>
      </c>
      <c r="D6" s="19">
        <v>2022</v>
      </c>
    </row>
    <row r="7" spans="1:6" ht="17.100000000000001" customHeight="1" thickBot="1" x14ac:dyDescent="0.25">
      <c r="A7" s="12"/>
      <c r="B7" s="34" t="s">
        <v>24</v>
      </c>
      <c r="C7" s="21">
        <v>4315</v>
      </c>
      <c r="D7" s="21">
        <v>4505</v>
      </c>
    </row>
    <row r="8" spans="1:6" ht="17.100000000000001" customHeight="1" thickBot="1" x14ac:dyDescent="0.25">
      <c r="A8" s="12"/>
      <c r="B8" s="34" t="s">
        <v>25</v>
      </c>
      <c r="C8" s="21">
        <v>569</v>
      </c>
      <c r="D8" s="21">
        <v>685</v>
      </c>
    </row>
    <row r="9" spans="1:6" ht="17.100000000000001" customHeight="1" thickBot="1" x14ac:dyDescent="0.25">
      <c r="A9" s="12"/>
      <c r="B9" s="34" t="s">
        <v>56</v>
      </c>
      <c r="C9" s="21">
        <v>598</v>
      </c>
      <c r="D9" s="21">
        <v>621</v>
      </c>
    </row>
    <row r="10" spans="1:6" ht="17.100000000000001" customHeight="1" thickBot="1" x14ac:dyDescent="0.25">
      <c r="A10" s="12"/>
      <c r="B10" s="34" t="s">
        <v>19</v>
      </c>
      <c r="C10" s="21">
        <v>1156</v>
      </c>
      <c r="D10" s="21">
        <v>1036</v>
      </c>
    </row>
    <row r="11" spans="1:6" ht="17.100000000000001" customHeight="1" thickBot="1" x14ac:dyDescent="0.25">
      <c r="A11" s="12"/>
      <c r="B11" s="34" t="s">
        <v>0</v>
      </c>
      <c r="C11" s="21">
        <v>2154</v>
      </c>
      <c r="D11" s="21">
        <v>1887</v>
      </c>
    </row>
    <row r="12" spans="1:6" ht="17.100000000000001" customHeight="1" thickBot="1" x14ac:dyDescent="0.25">
      <c r="A12" s="12"/>
      <c r="B12" s="34" t="s">
        <v>1</v>
      </c>
      <c r="C12" s="21">
        <v>410</v>
      </c>
      <c r="D12" s="21">
        <v>345</v>
      </c>
    </row>
    <row r="13" spans="1:6" ht="17.100000000000001" customHeight="1" thickBot="1" x14ac:dyDescent="0.25">
      <c r="A13" s="12"/>
      <c r="B13" s="34" t="s">
        <v>26</v>
      </c>
      <c r="C13" s="21">
        <v>1133</v>
      </c>
      <c r="D13" s="21">
        <v>1090</v>
      </c>
    </row>
    <row r="14" spans="1:6" ht="17.100000000000001" customHeight="1" thickBot="1" x14ac:dyDescent="0.25">
      <c r="A14" s="12"/>
      <c r="B14" s="34" t="s">
        <v>21</v>
      </c>
      <c r="C14" s="21">
        <v>941</v>
      </c>
      <c r="D14" s="21">
        <v>925</v>
      </c>
    </row>
    <row r="15" spans="1:6" ht="17.100000000000001" customHeight="1" thickBot="1" x14ac:dyDescent="0.25">
      <c r="A15" s="12"/>
      <c r="B15" s="34" t="s">
        <v>12</v>
      </c>
      <c r="C15" s="21">
        <v>6729</v>
      </c>
      <c r="D15" s="21">
        <v>6160</v>
      </c>
    </row>
    <row r="16" spans="1:6" ht="17.100000000000001" customHeight="1" thickBot="1" x14ac:dyDescent="0.25">
      <c r="A16" s="12"/>
      <c r="B16" s="34" t="s">
        <v>20</v>
      </c>
      <c r="C16" s="21">
        <v>3807</v>
      </c>
      <c r="D16" s="21">
        <v>3511</v>
      </c>
    </row>
    <row r="17" spans="1:30" ht="17.100000000000001" customHeight="1" thickBot="1" x14ac:dyDescent="0.25">
      <c r="A17" s="12"/>
      <c r="B17" s="34" t="s">
        <v>8</v>
      </c>
      <c r="C17" s="21">
        <v>310</v>
      </c>
      <c r="D17" s="21">
        <v>319</v>
      </c>
    </row>
    <row r="18" spans="1:30" ht="17.100000000000001" customHeight="1" thickBot="1" x14ac:dyDescent="0.25">
      <c r="A18" s="12"/>
      <c r="B18" s="34" t="s">
        <v>2</v>
      </c>
      <c r="C18" s="21">
        <v>1294</v>
      </c>
      <c r="D18" s="21">
        <v>1240</v>
      </c>
    </row>
    <row r="19" spans="1:30" ht="17.100000000000001" customHeight="1" thickBot="1" x14ac:dyDescent="0.25">
      <c r="A19" s="12"/>
      <c r="B19" s="34" t="s">
        <v>57</v>
      </c>
      <c r="C19" s="21">
        <v>3327</v>
      </c>
      <c r="D19" s="21">
        <v>3224</v>
      </c>
    </row>
    <row r="20" spans="1:30" ht="17.100000000000001" customHeight="1" thickBot="1" x14ac:dyDescent="0.25">
      <c r="A20" s="12"/>
      <c r="B20" s="34" t="s">
        <v>58</v>
      </c>
      <c r="C20" s="21">
        <v>1223</v>
      </c>
      <c r="D20" s="21">
        <v>1018</v>
      </c>
    </row>
    <row r="21" spans="1:30" ht="17.100000000000001" customHeight="1" thickBot="1" x14ac:dyDescent="0.25">
      <c r="A21" s="12"/>
      <c r="B21" s="34" t="s">
        <v>59</v>
      </c>
      <c r="C21" s="21">
        <v>201</v>
      </c>
      <c r="D21" s="21">
        <v>175</v>
      </c>
    </row>
    <row r="22" spans="1:30" ht="17.100000000000001" customHeight="1" thickBot="1" x14ac:dyDescent="0.25">
      <c r="A22" s="12"/>
      <c r="B22" s="34" t="s">
        <v>23</v>
      </c>
      <c r="C22" s="21">
        <v>659</v>
      </c>
      <c r="D22" s="21">
        <v>611</v>
      </c>
    </row>
    <row r="23" spans="1:30" ht="17.100000000000001" customHeight="1" thickBot="1" x14ac:dyDescent="0.25">
      <c r="A23" s="12"/>
      <c r="B23" s="34" t="s">
        <v>3</v>
      </c>
      <c r="C23" s="21">
        <v>167</v>
      </c>
      <c r="D23" s="21">
        <v>179</v>
      </c>
    </row>
    <row r="24" spans="1:30" ht="17.100000000000001" customHeight="1" thickBot="1" x14ac:dyDescent="0.25">
      <c r="A24" s="12"/>
      <c r="B24" s="35" t="s">
        <v>9</v>
      </c>
      <c r="C24" s="36">
        <v>28993</v>
      </c>
      <c r="D24" s="36">
        <f>SUM(D7:D23)</f>
        <v>27531</v>
      </c>
    </row>
    <row r="25" spans="1:30" ht="21.75" customHeight="1" x14ac:dyDescent="0.2"/>
    <row r="26" spans="1:30" ht="26.25" customHeight="1" thickBot="1" x14ac:dyDescent="0.25">
      <c r="B26" s="37"/>
      <c r="AD26" s="21"/>
    </row>
    <row r="27" spans="1:30" ht="15" customHeight="1" x14ac:dyDescent="0.2">
      <c r="B27" s="37"/>
    </row>
    <row r="30" spans="1:30" ht="39" customHeight="1" x14ac:dyDescent="0.2">
      <c r="B30" s="12"/>
      <c r="C30" s="20" t="s">
        <v>126</v>
      </c>
    </row>
    <row r="31" spans="1:30" ht="17.100000000000001" customHeight="1" thickBot="1" x14ac:dyDescent="0.25">
      <c r="B31" s="34" t="s">
        <v>24</v>
      </c>
      <c r="C31" s="18">
        <f>+(D7-C7)/C7</f>
        <v>4.4032444959443799E-2</v>
      </c>
    </row>
    <row r="32" spans="1:30" ht="17.100000000000001" customHeight="1" thickBot="1" x14ac:dyDescent="0.25">
      <c r="B32" s="34" t="s">
        <v>25</v>
      </c>
      <c r="C32" s="18">
        <f t="shared" ref="C32:C48" si="0">+(D8-C8)/C8</f>
        <v>0.20386643233743409</v>
      </c>
    </row>
    <row r="33" spans="2:3" ht="17.100000000000001" customHeight="1" thickBot="1" x14ac:dyDescent="0.25">
      <c r="B33" s="34" t="s">
        <v>56</v>
      </c>
      <c r="C33" s="18">
        <f t="shared" si="0"/>
        <v>3.8461538461538464E-2</v>
      </c>
    </row>
    <row r="34" spans="2:3" ht="17.100000000000001" customHeight="1" thickBot="1" x14ac:dyDescent="0.25">
      <c r="B34" s="34" t="s">
        <v>19</v>
      </c>
      <c r="C34" s="18">
        <f t="shared" si="0"/>
        <v>-0.10380622837370242</v>
      </c>
    </row>
    <row r="35" spans="2:3" ht="17.100000000000001" customHeight="1" thickBot="1" x14ac:dyDescent="0.25">
      <c r="B35" s="34" t="s">
        <v>0</v>
      </c>
      <c r="C35" s="18">
        <f t="shared" si="0"/>
        <v>-0.12395543175487465</v>
      </c>
    </row>
    <row r="36" spans="2:3" ht="17.100000000000001" customHeight="1" thickBot="1" x14ac:dyDescent="0.25">
      <c r="B36" s="34" t="s">
        <v>1</v>
      </c>
      <c r="C36" s="18">
        <f t="shared" si="0"/>
        <v>-0.15853658536585366</v>
      </c>
    </row>
    <row r="37" spans="2:3" ht="17.100000000000001" customHeight="1" thickBot="1" x14ac:dyDescent="0.25">
      <c r="B37" s="34" t="s">
        <v>26</v>
      </c>
      <c r="C37" s="18">
        <f t="shared" si="0"/>
        <v>-3.795233892321271E-2</v>
      </c>
    </row>
    <row r="38" spans="2:3" ht="17.100000000000001" customHeight="1" thickBot="1" x14ac:dyDescent="0.25">
      <c r="B38" s="34" t="s">
        <v>21</v>
      </c>
      <c r="C38" s="18">
        <f t="shared" si="0"/>
        <v>-1.7003188097768331E-2</v>
      </c>
    </row>
    <row r="39" spans="2:3" ht="17.100000000000001" customHeight="1" thickBot="1" x14ac:dyDescent="0.25">
      <c r="B39" s="34" t="s">
        <v>12</v>
      </c>
      <c r="C39" s="18">
        <f t="shared" si="0"/>
        <v>-8.4559369891514344E-2</v>
      </c>
    </row>
    <row r="40" spans="2:3" ht="17.100000000000001" customHeight="1" thickBot="1" x14ac:dyDescent="0.25">
      <c r="B40" s="34" t="s">
        <v>20</v>
      </c>
      <c r="C40" s="18">
        <f t="shared" si="0"/>
        <v>-7.7751510375623847E-2</v>
      </c>
    </row>
    <row r="41" spans="2:3" ht="17.100000000000001" customHeight="1" thickBot="1" x14ac:dyDescent="0.25">
      <c r="B41" s="34" t="s">
        <v>8</v>
      </c>
      <c r="C41" s="18">
        <f t="shared" si="0"/>
        <v>2.903225806451613E-2</v>
      </c>
    </row>
    <row r="42" spans="2:3" ht="17.100000000000001" customHeight="1" thickBot="1" x14ac:dyDescent="0.25">
      <c r="B42" s="34" t="s">
        <v>2</v>
      </c>
      <c r="C42" s="18">
        <f t="shared" si="0"/>
        <v>-4.1731066460587329E-2</v>
      </c>
    </row>
    <row r="43" spans="2:3" ht="17.100000000000001" customHeight="1" thickBot="1" x14ac:dyDescent="0.25">
      <c r="B43" s="34" t="s">
        <v>57</v>
      </c>
      <c r="C43" s="18">
        <f t="shared" si="0"/>
        <v>-3.095882176134656E-2</v>
      </c>
    </row>
    <row r="44" spans="2:3" ht="17.100000000000001" customHeight="1" thickBot="1" x14ac:dyDescent="0.25">
      <c r="B44" s="34" t="s">
        <v>58</v>
      </c>
      <c r="C44" s="18">
        <f t="shared" si="0"/>
        <v>-0.16762060506950122</v>
      </c>
    </row>
    <row r="45" spans="2:3" ht="17.100000000000001" customHeight="1" thickBot="1" x14ac:dyDescent="0.25">
      <c r="B45" s="34" t="s">
        <v>59</v>
      </c>
      <c r="C45" s="18">
        <f t="shared" si="0"/>
        <v>-0.12935323383084577</v>
      </c>
    </row>
    <row r="46" spans="2:3" ht="17.100000000000001" customHeight="1" thickBot="1" x14ac:dyDescent="0.25">
      <c r="B46" s="34" t="s">
        <v>23</v>
      </c>
      <c r="C46" s="18">
        <f t="shared" si="0"/>
        <v>-7.2837632776934752E-2</v>
      </c>
    </row>
    <row r="47" spans="2:3" ht="17.100000000000001" customHeight="1" thickBot="1" x14ac:dyDescent="0.25">
      <c r="B47" s="34" t="s">
        <v>3</v>
      </c>
      <c r="C47" s="18">
        <f t="shared" si="0"/>
        <v>7.1856287425149698E-2</v>
      </c>
    </row>
    <row r="48" spans="2:3" ht="17.100000000000001" customHeight="1" thickBot="1" x14ac:dyDescent="0.25">
      <c r="B48" s="35" t="s">
        <v>9</v>
      </c>
      <c r="C48" s="43">
        <f t="shared" si="0"/>
        <v>-5.0425964888076436E-2</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75" customHeight="1" x14ac:dyDescent="0.2">
      <c r="A54" s="12"/>
      <c r="B54" s="12"/>
      <c r="C54" s="19">
        <v>2021</v>
      </c>
      <c r="D54" s="19">
        <v>2022</v>
      </c>
      <c r="E54" s="12"/>
      <c r="F54" s="12"/>
      <c r="G54" s="12"/>
      <c r="H54" s="12"/>
      <c r="I54" s="12"/>
      <c r="J54" s="12"/>
      <c r="K54" s="12"/>
      <c r="L54" s="12"/>
      <c r="M54" s="12"/>
      <c r="N54" s="12"/>
      <c r="O54" s="12">
        <v>2022</v>
      </c>
      <c r="P54" s="12"/>
      <c r="Q54" s="12"/>
      <c r="R54" s="12"/>
      <c r="S54" s="12"/>
      <c r="T54" s="12"/>
      <c r="U54" s="12"/>
    </row>
    <row r="55" spans="1:22" ht="17.100000000000001" customHeight="1" thickBot="1" x14ac:dyDescent="0.25">
      <c r="A55" s="12"/>
      <c r="B55" s="34" t="s">
        <v>24</v>
      </c>
      <c r="C55" s="68">
        <f>+C7/N55*100000</f>
        <v>49.967061111163225</v>
      </c>
      <c r="D55" s="68">
        <f>+D7/O55*100000</f>
        <v>51.969931501207704</v>
      </c>
      <c r="E55" s="12"/>
      <c r="F55" s="12"/>
      <c r="G55" s="12"/>
      <c r="H55" s="12"/>
      <c r="I55" s="12"/>
      <c r="J55" s="12"/>
      <c r="K55" s="12"/>
      <c r="L55" s="12"/>
      <c r="M55" s="12"/>
      <c r="N55" s="12">
        <v>8635689</v>
      </c>
      <c r="O55" s="12">
        <v>8668474</v>
      </c>
      <c r="P55" s="12"/>
      <c r="Q55" s="12"/>
      <c r="R55" s="12"/>
      <c r="S55" s="12"/>
      <c r="T55" s="12"/>
      <c r="U55" s="12"/>
    </row>
    <row r="56" spans="1:22" ht="17.100000000000001" customHeight="1" thickBot="1" x14ac:dyDescent="0.25">
      <c r="A56" s="12"/>
      <c r="B56" s="34" t="s">
        <v>25</v>
      </c>
      <c r="C56" s="68">
        <f t="shared" ref="C56:C72" si="1">+C8/N56*100000</f>
        <v>42.801553493291287</v>
      </c>
      <c r="D56" s="68">
        <f t="shared" ref="D56:D72" si="2">+D8/O56*100000</f>
        <v>51.64685613900167</v>
      </c>
      <c r="E56" s="12"/>
      <c r="F56" s="12"/>
      <c r="G56" s="12"/>
      <c r="H56" s="12"/>
      <c r="I56" s="12"/>
      <c r="J56" s="12"/>
      <c r="K56" s="12"/>
      <c r="L56" s="12"/>
      <c r="M56" s="12"/>
      <c r="N56" s="12">
        <v>1329391</v>
      </c>
      <c r="O56" s="12">
        <v>1326315</v>
      </c>
      <c r="P56" s="12"/>
      <c r="Q56" s="12"/>
      <c r="R56" s="12"/>
      <c r="S56" s="12"/>
      <c r="T56" s="12"/>
      <c r="U56" s="12"/>
    </row>
    <row r="57" spans="1:22" ht="17.100000000000001" customHeight="1" thickBot="1" x14ac:dyDescent="0.25">
      <c r="A57" s="12"/>
      <c r="B57" s="34" t="s">
        <v>56</v>
      </c>
      <c r="C57" s="68">
        <f t="shared" si="1"/>
        <v>58.697427521437319</v>
      </c>
      <c r="D57" s="68">
        <f t="shared" si="2"/>
        <v>61.810356668650705</v>
      </c>
      <c r="E57" s="12"/>
      <c r="F57" s="12"/>
      <c r="G57" s="12"/>
      <c r="H57" s="12"/>
      <c r="I57" s="12"/>
      <c r="J57" s="12"/>
      <c r="K57" s="12"/>
      <c r="L57" s="12"/>
      <c r="M57" s="12"/>
      <c r="N57" s="12">
        <v>1018784</v>
      </c>
      <c r="O57" s="12">
        <v>1004686</v>
      </c>
      <c r="P57" s="12"/>
      <c r="Q57" s="12"/>
      <c r="R57" s="12"/>
      <c r="S57" s="12"/>
      <c r="T57" s="12"/>
      <c r="U57" s="12"/>
    </row>
    <row r="58" spans="1:22" ht="17.100000000000001" customHeight="1" thickBot="1" x14ac:dyDescent="0.25">
      <c r="A58" s="12"/>
      <c r="B58" s="34" t="s">
        <v>19</v>
      </c>
      <c r="C58" s="68">
        <f t="shared" si="1"/>
        <v>98.673288133683528</v>
      </c>
      <c r="D58" s="68">
        <f t="shared" si="2"/>
        <v>88.045899449203205</v>
      </c>
      <c r="E58" s="12"/>
      <c r="F58" s="12"/>
      <c r="G58" s="12"/>
      <c r="H58" s="12"/>
      <c r="I58" s="12"/>
      <c r="J58" s="12"/>
      <c r="K58" s="12"/>
      <c r="L58" s="12"/>
      <c r="M58" s="12"/>
      <c r="N58" s="12">
        <v>1171543</v>
      </c>
      <c r="O58" s="12">
        <v>1176659</v>
      </c>
      <c r="P58" s="12"/>
      <c r="Q58" s="12"/>
      <c r="R58" s="12"/>
      <c r="S58" s="12"/>
      <c r="T58" s="12"/>
      <c r="U58" s="12"/>
    </row>
    <row r="59" spans="1:22" ht="17.100000000000001" customHeight="1" thickBot="1" x14ac:dyDescent="0.25">
      <c r="A59" s="12"/>
      <c r="B59" s="34" t="s">
        <v>0</v>
      </c>
      <c r="C59" s="68">
        <f t="shared" si="1"/>
        <v>98.991154216637128</v>
      </c>
      <c r="D59" s="68">
        <f t="shared" si="2"/>
        <v>86.651014074016587</v>
      </c>
      <c r="E59" s="12"/>
      <c r="F59" s="12"/>
      <c r="G59" s="12"/>
      <c r="H59" s="12"/>
      <c r="I59" s="12"/>
      <c r="J59" s="12"/>
      <c r="K59" s="12"/>
      <c r="L59" s="12"/>
      <c r="M59" s="12"/>
      <c r="N59" s="12">
        <v>2175952</v>
      </c>
      <c r="O59" s="12">
        <v>2177701</v>
      </c>
      <c r="P59" s="12"/>
      <c r="Q59" s="12"/>
      <c r="R59" s="12"/>
      <c r="S59" s="12"/>
      <c r="T59" s="12"/>
      <c r="U59" s="12"/>
    </row>
    <row r="60" spans="1:22" ht="17.100000000000001" customHeight="1" thickBot="1" x14ac:dyDescent="0.25">
      <c r="A60" s="12"/>
      <c r="B60" s="34" t="s">
        <v>1</v>
      </c>
      <c r="C60" s="68">
        <f t="shared" si="1"/>
        <v>70.337362005815706</v>
      </c>
      <c r="D60" s="68">
        <f t="shared" si="2"/>
        <v>58.933860834093494</v>
      </c>
      <c r="E60" s="12"/>
      <c r="F60" s="12"/>
      <c r="G60" s="12"/>
      <c r="H60" s="12"/>
      <c r="I60" s="12"/>
      <c r="J60" s="12"/>
      <c r="K60" s="12"/>
      <c r="L60" s="12"/>
      <c r="M60" s="12"/>
      <c r="N60" s="12">
        <v>582905</v>
      </c>
      <c r="O60" s="12">
        <v>585402</v>
      </c>
      <c r="P60" s="12"/>
      <c r="Q60" s="12"/>
      <c r="R60" s="12"/>
      <c r="S60" s="12"/>
      <c r="T60" s="12"/>
      <c r="U60" s="12"/>
    </row>
    <row r="61" spans="1:22" ht="17.100000000000001" customHeight="1" thickBot="1" x14ac:dyDescent="0.25">
      <c r="A61" s="12"/>
      <c r="B61" s="34" t="s">
        <v>27</v>
      </c>
      <c r="C61" s="68">
        <f t="shared" si="1"/>
        <v>47.308509101355455</v>
      </c>
      <c r="D61" s="68">
        <f t="shared" si="2"/>
        <v>45.940387079371504</v>
      </c>
      <c r="E61" s="12"/>
      <c r="F61" s="12"/>
      <c r="G61" s="12"/>
      <c r="H61" s="12"/>
      <c r="I61" s="12"/>
      <c r="J61" s="12"/>
      <c r="K61" s="12"/>
      <c r="L61" s="12"/>
      <c r="M61" s="12"/>
      <c r="N61" s="12">
        <v>2394918</v>
      </c>
      <c r="O61" s="12">
        <v>2372640</v>
      </c>
      <c r="P61" s="12"/>
      <c r="Q61" s="12"/>
      <c r="R61" s="12"/>
      <c r="S61" s="12"/>
      <c r="T61" s="12"/>
      <c r="U61" s="12"/>
    </row>
    <row r="62" spans="1:22" ht="17.100000000000001" customHeight="1" thickBot="1" x14ac:dyDescent="0.25">
      <c r="A62" s="12"/>
      <c r="B62" s="34" t="s">
        <v>21</v>
      </c>
      <c r="C62" s="68">
        <f t="shared" si="1"/>
        <v>46.009697729487428</v>
      </c>
      <c r="D62" s="68">
        <f t="shared" si="2"/>
        <v>45.048818308618984</v>
      </c>
      <c r="E62" s="12"/>
      <c r="F62" s="12"/>
      <c r="G62" s="12"/>
      <c r="H62" s="12"/>
      <c r="I62" s="12"/>
      <c r="J62" s="12"/>
      <c r="K62" s="12"/>
      <c r="L62" s="12"/>
      <c r="M62" s="12"/>
      <c r="N62" s="12">
        <v>2045221</v>
      </c>
      <c r="O62" s="12">
        <v>2053328</v>
      </c>
      <c r="P62" s="12"/>
      <c r="Q62" s="12"/>
      <c r="R62" s="12"/>
      <c r="S62" s="12"/>
      <c r="T62" s="12"/>
      <c r="U62" s="12"/>
    </row>
    <row r="63" spans="1:22" ht="17.100000000000001" customHeight="1" thickBot="1" x14ac:dyDescent="0.25">
      <c r="A63" s="12"/>
      <c r="B63" s="34" t="s">
        <v>12</v>
      </c>
      <c r="C63" s="68">
        <f t="shared" si="1"/>
        <v>86.485677809810937</v>
      </c>
      <c r="D63" s="68">
        <f t="shared" si="2"/>
        <v>79.049242930257918</v>
      </c>
      <c r="E63" s="12"/>
      <c r="F63" s="12"/>
      <c r="G63" s="12"/>
      <c r="H63" s="12"/>
      <c r="I63" s="12"/>
      <c r="J63" s="12"/>
      <c r="K63" s="12"/>
      <c r="L63" s="12"/>
      <c r="M63" s="12"/>
      <c r="N63" s="12">
        <v>7780479</v>
      </c>
      <c r="O63" s="12">
        <v>7792611</v>
      </c>
      <c r="P63" s="12"/>
      <c r="Q63" s="12"/>
      <c r="R63" s="12"/>
      <c r="S63" s="12"/>
      <c r="T63" s="12"/>
      <c r="U63" s="12"/>
    </row>
    <row r="64" spans="1:22" ht="17.100000000000001" customHeight="1" thickBot="1" x14ac:dyDescent="0.25">
      <c r="A64" s="12"/>
      <c r="B64" s="34" t="s">
        <v>117</v>
      </c>
      <c r="C64" s="68">
        <f t="shared" si="1"/>
        <v>75.276533000563731</v>
      </c>
      <c r="D64" s="68">
        <f t="shared" si="2"/>
        <v>68.870590963025066</v>
      </c>
      <c r="E64" s="12"/>
      <c r="F64" s="12"/>
      <c r="G64" s="12"/>
      <c r="H64" s="12"/>
      <c r="I64" s="12"/>
      <c r="J64" s="12"/>
      <c r="K64" s="12"/>
      <c r="L64" s="12"/>
      <c r="M64" s="12"/>
      <c r="N64" s="12">
        <v>5057353</v>
      </c>
      <c r="O64" s="12">
        <v>5097967</v>
      </c>
      <c r="P64" s="12"/>
      <c r="Q64" s="12"/>
      <c r="R64" s="12"/>
      <c r="S64" s="12"/>
      <c r="T64" s="12"/>
      <c r="U64" s="12"/>
    </row>
    <row r="65" spans="1:22" ht="17.100000000000001" customHeight="1" thickBot="1" x14ac:dyDescent="0.25">
      <c r="A65" s="12"/>
      <c r="B65" s="34" t="s">
        <v>8</v>
      </c>
      <c r="C65" s="68">
        <f t="shared" si="1"/>
        <v>29.135694327092345</v>
      </c>
      <c r="D65" s="68">
        <f t="shared" si="2"/>
        <v>30.243388169620847</v>
      </c>
      <c r="E65" s="12"/>
      <c r="F65" s="12"/>
      <c r="G65" s="12"/>
      <c r="H65" s="12"/>
      <c r="I65" s="12"/>
      <c r="J65" s="12"/>
      <c r="K65" s="12"/>
      <c r="L65" s="12"/>
      <c r="M65" s="12"/>
      <c r="N65" s="12">
        <v>1063987</v>
      </c>
      <c r="O65" s="12">
        <v>1054776</v>
      </c>
      <c r="P65" s="12"/>
      <c r="Q65" s="12"/>
      <c r="R65" s="12"/>
      <c r="S65" s="12"/>
      <c r="T65" s="12"/>
      <c r="U65" s="12"/>
    </row>
    <row r="66" spans="1:22" ht="17.100000000000001" customHeight="1" thickBot="1" x14ac:dyDescent="0.25">
      <c r="A66" s="12"/>
      <c r="B66" s="34" t="s">
        <v>2</v>
      </c>
      <c r="C66" s="68">
        <f t="shared" si="1"/>
        <v>47.893659789941516</v>
      </c>
      <c r="D66" s="68">
        <f t="shared" si="2"/>
        <v>46.08870440191729</v>
      </c>
      <c r="E66" s="12"/>
      <c r="F66" s="12"/>
      <c r="G66" s="12"/>
      <c r="H66" s="12"/>
      <c r="I66" s="12"/>
      <c r="J66" s="12"/>
      <c r="K66" s="12"/>
      <c r="L66" s="12"/>
      <c r="M66" s="12"/>
      <c r="N66" s="12">
        <v>2701819</v>
      </c>
      <c r="O66" s="12">
        <v>2690464</v>
      </c>
      <c r="P66" s="12"/>
      <c r="Q66" s="12"/>
      <c r="R66" s="12"/>
      <c r="S66" s="12"/>
      <c r="T66" s="12"/>
      <c r="U66" s="12"/>
    </row>
    <row r="67" spans="1:22" ht="17.100000000000001" customHeight="1" thickBot="1" x14ac:dyDescent="0.25">
      <c r="A67" s="12"/>
      <c r="B67" s="34" t="s">
        <v>57</v>
      </c>
      <c r="C67" s="68">
        <f t="shared" si="1"/>
        <v>49.071607082594873</v>
      </c>
      <c r="D67" s="68">
        <f t="shared" si="2"/>
        <v>47.760585547149063</v>
      </c>
      <c r="E67" s="12"/>
      <c r="F67" s="12"/>
      <c r="G67" s="12"/>
      <c r="H67" s="12"/>
      <c r="I67" s="12"/>
      <c r="J67" s="12"/>
      <c r="K67" s="12"/>
      <c r="L67" s="12"/>
      <c r="M67" s="12"/>
      <c r="N67" s="12">
        <v>6779888</v>
      </c>
      <c r="O67" s="12">
        <v>6750336</v>
      </c>
      <c r="P67" s="12"/>
      <c r="Q67" s="12"/>
      <c r="R67" s="12"/>
      <c r="S67" s="12"/>
      <c r="T67" s="12"/>
      <c r="U67" s="12"/>
    </row>
    <row r="68" spans="1:22" ht="17.100000000000001" customHeight="1" thickBot="1" x14ac:dyDescent="0.25">
      <c r="A68" s="12"/>
      <c r="B68" s="34" t="s">
        <v>58</v>
      </c>
      <c r="C68" s="68">
        <f t="shared" si="1"/>
        <v>80.926331893246058</v>
      </c>
      <c r="D68" s="68">
        <f t="shared" si="2"/>
        <v>66.454378220719931</v>
      </c>
      <c r="E68" s="12"/>
      <c r="F68" s="12"/>
      <c r="G68" s="12"/>
      <c r="H68" s="12"/>
      <c r="I68" s="12"/>
      <c r="J68" s="12"/>
      <c r="K68" s="12"/>
      <c r="L68" s="12"/>
      <c r="M68" s="12"/>
      <c r="N68" s="12">
        <v>1511251</v>
      </c>
      <c r="O68" s="12">
        <v>1531878</v>
      </c>
      <c r="P68" s="12"/>
      <c r="Q68" s="12"/>
      <c r="R68" s="12"/>
      <c r="S68" s="12"/>
      <c r="T68" s="12"/>
      <c r="U68" s="12"/>
    </row>
    <row r="69" spans="1:22" ht="17.100000000000001" customHeight="1" thickBot="1" x14ac:dyDescent="0.25">
      <c r="A69" s="12"/>
      <c r="B69" s="34" t="s">
        <v>59</v>
      </c>
      <c r="C69" s="68">
        <f t="shared" si="1"/>
        <v>30.399411975553431</v>
      </c>
      <c r="D69" s="68">
        <f t="shared" si="2"/>
        <v>26.350778552574319</v>
      </c>
      <c r="E69" s="12"/>
      <c r="F69" s="12"/>
      <c r="G69" s="12"/>
      <c r="H69" s="12"/>
      <c r="I69" s="12"/>
      <c r="J69" s="12"/>
      <c r="K69" s="12"/>
      <c r="L69" s="12"/>
      <c r="M69" s="12"/>
      <c r="N69" s="12">
        <v>661197</v>
      </c>
      <c r="O69" s="12">
        <v>664117</v>
      </c>
      <c r="P69" s="12"/>
      <c r="Q69" s="12"/>
      <c r="R69" s="12"/>
      <c r="S69" s="12"/>
      <c r="T69" s="12"/>
      <c r="U69" s="12"/>
    </row>
    <row r="70" spans="1:22" ht="17.100000000000001" customHeight="1" thickBot="1" x14ac:dyDescent="0.25">
      <c r="A70" s="12"/>
      <c r="B70" s="34" t="s">
        <v>23</v>
      </c>
      <c r="C70" s="68">
        <f t="shared" si="1"/>
        <v>29.677946988611595</v>
      </c>
      <c r="D70" s="68">
        <f t="shared" si="2"/>
        <v>27.669920939201347</v>
      </c>
      <c r="E70" s="12"/>
      <c r="F70" s="12"/>
      <c r="G70" s="12"/>
      <c r="H70" s="12"/>
      <c r="I70" s="12"/>
      <c r="J70" s="12"/>
      <c r="K70" s="12"/>
      <c r="L70" s="12"/>
      <c r="M70" s="12"/>
      <c r="N70" s="12">
        <v>2220504</v>
      </c>
      <c r="O70" s="12">
        <v>2208174</v>
      </c>
      <c r="P70" s="12"/>
      <c r="Q70" s="12"/>
      <c r="R70" s="12"/>
      <c r="S70" s="12"/>
      <c r="T70" s="12"/>
      <c r="U70" s="12"/>
    </row>
    <row r="71" spans="1:22" ht="17.100000000000001" customHeight="1" thickBot="1" x14ac:dyDescent="0.25">
      <c r="A71" s="12"/>
      <c r="B71" s="34" t="s">
        <v>3</v>
      </c>
      <c r="C71" s="68">
        <f t="shared" si="1"/>
        <v>52.201529160962004</v>
      </c>
      <c r="D71" s="68">
        <f t="shared" si="2"/>
        <v>55.956385280032009</v>
      </c>
      <c r="E71" s="12"/>
      <c r="F71" s="12"/>
      <c r="G71" s="12"/>
      <c r="H71" s="12"/>
      <c r="I71" s="12"/>
      <c r="J71" s="12"/>
      <c r="K71" s="12"/>
      <c r="L71" s="12"/>
      <c r="M71" s="12"/>
      <c r="N71" s="12">
        <v>319914</v>
      </c>
      <c r="O71" s="12">
        <v>319892</v>
      </c>
      <c r="P71" s="12"/>
      <c r="Q71" s="12"/>
      <c r="R71" s="12"/>
      <c r="S71" s="12"/>
      <c r="T71" s="12"/>
      <c r="U71" s="12"/>
    </row>
    <row r="72" spans="1:22" ht="17.100000000000001" customHeight="1" thickBot="1" x14ac:dyDescent="0.25">
      <c r="A72" s="12"/>
      <c r="B72" s="35" t="s">
        <v>9</v>
      </c>
      <c r="C72" s="69">
        <f t="shared" si="1"/>
        <v>61.101189137084006</v>
      </c>
      <c r="D72" s="69">
        <f t="shared" si="2"/>
        <v>57.990008303244082</v>
      </c>
      <c r="E72" s="12"/>
      <c r="F72" s="12"/>
      <c r="G72" s="12"/>
      <c r="H72" s="12"/>
      <c r="I72" s="12"/>
      <c r="J72" s="12"/>
      <c r="K72" s="12"/>
      <c r="L72" s="12"/>
      <c r="M72" s="12"/>
      <c r="N72" s="12">
        <v>47450795</v>
      </c>
      <c r="O72" s="12">
        <v>47475420</v>
      </c>
      <c r="P72" s="12"/>
      <c r="Q72" s="12"/>
      <c r="R72" s="12"/>
      <c r="S72" s="12"/>
      <c r="T72" s="12"/>
      <c r="U72" s="12"/>
    </row>
    <row r="73" spans="1:22" ht="13.5" thickBot="1" x14ac:dyDescent="0.25">
      <c r="A73" s="12"/>
      <c r="B73" s="12"/>
      <c r="C73" s="68"/>
      <c r="D73" s="68"/>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8"/>
      <c r="D74" s="68"/>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V75"/>
  <sheetViews>
    <sheetView workbookViewId="0"/>
  </sheetViews>
  <sheetFormatPr baseColWidth="10" defaultRowHeight="12.75" x14ac:dyDescent="0.2"/>
  <cols>
    <col min="2" max="2" width="34.7109375" customWidth="1"/>
    <col min="3" max="13" width="13.140625" customWidth="1"/>
    <col min="14" max="14" width="0.28515625" customWidth="1"/>
    <col min="15" max="15" width="14" hidden="1" customWidth="1"/>
    <col min="16" max="23" width="13.140625" customWidth="1"/>
    <col min="24" max="55" width="12.28515625" customWidth="1"/>
  </cols>
  <sheetData>
    <row r="2" spans="1:7" ht="40.5" customHeight="1" x14ac:dyDescent="0.25">
      <c r="B2" s="10"/>
      <c r="G2" s="53"/>
    </row>
    <row r="3" spans="1:7" ht="27.95" customHeight="1" x14ac:dyDescent="0.2">
      <c r="A3" s="12"/>
      <c r="B3" s="33"/>
      <c r="C3" s="32"/>
      <c r="D3" s="12"/>
      <c r="E3" s="12"/>
      <c r="F3" s="12"/>
    </row>
    <row r="4" spans="1:7" x14ac:dyDescent="0.2">
      <c r="A4" s="12"/>
      <c r="B4" s="12"/>
      <c r="C4" s="12"/>
      <c r="D4" s="12"/>
      <c r="E4" s="12"/>
      <c r="F4" s="12"/>
    </row>
    <row r="5" spans="1:7" ht="39" customHeight="1" x14ac:dyDescent="0.2">
      <c r="A5" s="12"/>
      <c r="B5" s="12"/>
      <c r="C5" s="19">
        <v>2021</v>
      </c>
      <c r="D5" s="19">
        <v>2022</v>
      </c>
    </row>
    <row r="6" spans="1:7" ht="17.100000000000001" customHeight="1" thickBot="1" x14ac:dyDescent="0.25">
      <c r="A6" s="12"/>
      <c r="B6" s="34" t="s">
        <v>24</v>
      </c>
      <c r="C6" s="21">
        <v>414</v>
      </c>
      <c r="D6" s="21">
        <v>466</v>
      </c>
    </row>
    <row r="7" spans="1:7" ht="17.100000000000001" customHeight="1" thickBot="1" x14ac:dyDescent="0.25">
      <c r="A7" s="12"/>
      <c r="B7" s="34" t="s">
        <v>25</v>
      </c>
      <c r="C7" s="21">
        <v>40</v>
      </c>
      <c r="D7" s="21">
        <v>33</v>
      </c>
    </row>
    <row r="8" spans="1:7" ht="17.100000000000001" customHeight="1" thickBot="1" x14ac:dyDescent="0.25">
      <c r="A8" s="12"/>
      <c r="B8" s="34" t="s">
        <v>56</v>
      </c>
      <c r="C8" s="21">
        <v>14</v>
      </c>
      <c r="D8" s="21">
        <v>23</v>
      </c>
    </row>
    <row r="9" spans="1:7" ht="17.100000000000001" customHeight="1" thickBot="1" x14ac:dyDescent="0.25">
      <c r="A9" s="12"/>
      <c r="B9" s="34" t="s">
        <v>19</v>
      </c>
      <c r="C9" s="21">
        <v>37</v>
      </c>
      <c r="D9" s="21">
        <v>60</v>
      </c>
    </row>
    <row r="10" spans="1:7" ht="17.100000000000001" customHeight="1" thickBot="1" x14ac:dyDescent="0.25">
      <c r="A10" s="12"/>
      <c r="B10" s="34" t="s">
        <v>0</v>
      </c>
      <c r="C10" s="21">
        <v>109</v>
      </c>
      <c r="D10" s="21">
        <v>129</v>
      </c>
    </row>
    <row r="11" spans="1:7" ht="17.100000000000001" customHeight="1" thickBot="1" x14ac:dyDescent="0.25">
      <c r="A11" s="12"/>
      <c r="B11" s="34" t="s">
        <v>1</v>
      </c>
      <c r="C11" s="21">
        <v>24</v>
      </c>
      <c r="D11" s="21">
        <v>11</v>
      </c>
    </row>
    <row r="12" spans="1:7" ht="17.100000000000001" customHeight="1" thickBot="1" x14ac:dyDescent="0.25">
      <c r="A12" s="12"/>
      <c r="B12" s="34" t="s">
        <v>26</v>
      </c>
      <c r="C12" s="21">
        <v>102</v>
      </c>
      <c r="D12" s="21">
        <v>90</v>
      </c>
    </row>
    <row r="13" spans="1:7" ht="17.100000000000001" customHeight="1" thickBot="1" x14ac:dyDescent="0.25">
      <c r="A13" s="12"/>
      <c r="B13" s="34" t="s">
        <v>21</v>
      </c>
      <c r="C13" s="21">
        <v>51</v>
      </c>
      <c r="D13" s="21">
        <v>70</v>
      </c>
    </row>
    <row r="14" spans="1:7" ht="17.100000000000001" customHeight="1" thickBot="1" x14ac:dyDescent="0.25">
      <c r="A14" s="12"/>
      <c r="B14" s="34" t="s">
        <v>12</v>
      </c>
      <c r="C14" s="21">
        <v>903</v>
      </c>
      <c r="D14" s="21">
        <v>847</v>
      </c>
    </row>
    <row r="15" spans="1:7" ht="17.100000000000001" customHeight="1" thickBot="1" x14ac:dyDescent="0.25">
      <c r="A15" s="12"/>
      <c r="B15" s="34" t="s">
        <v>20</v>
      </c>
      <c r="C15" s="21">
        <v>183</v>
      </c>
      <c r="D15" s="21">
        <v>181</v>
      </c>
    </row>
    <row r="16" spans="1:7" ht="17.100000000000001" customHeight="1" thickBot="1" x14ac:dyDescent="0.25">
      <c r="A16" s="12"/>
      <c r="B16" s="34" t="s">
        <v>8</v>
      </c>
      <c r="C16" s="21">
        <v>34</v>
      </c>
      <c r="D16" s="21">
        <v>25</v>
      </c>
    </row>
    <row r="17" spans="1:4" ht="17.100000000000001" customHeight="1" thickBot="1" x14ac:dyDescent="0.25">
      <c r="A17" s="12"/>
      <c r="B17" s="34" t="s">
        <v>2</v>
      </c>
      <c r="C17" s="21">
        <v>37</v>
      </c>
      <c r="D17" s="21">
        <v>36</v>
      </c>
    </row>
    <row r="18" spans="1:4" ht="17.100000000000001" customHeight="1" thickBot="1" x14ac:dyDescent="0.25">
      <c r="A18" s="12"/>
      <c r="B18" s="34" t="s">
        <v>57</v>
      </c>
      <c r="C18" s="21">
        <v>171</v>
      </c>
      <c r="D18" s="21">
        <v>83</v>
      </c>
    </row>
    <row r="19" spans="1:4" ht="17.100000000000001" customHeight="1" thickBot="1" x14ac:dyDescent="0.25">
      <c r="A19" s="12"/>
      <c r="B19" s="34" t="s">
        <v>58</v>
      </c>
      <c r="C19" s="21">
        <v>87</v>
      </c>
      <c r="D19" s="21">
        <v>118</v>
      </c>
    </row>
    <row r="20" spans="1:4" ht="17.100000000000001" customHeight="1" thickBot="1" x14ac:dyDescent="0.25">
      <c r="A20" s="12"/>
      <c r="B20" s="34" t="s">
        <v>59</v>
      </c>
      <c r="C20" s="21">
        <v>11</v>
      </c>
      <c r="D20" s="21">
        <v>10</v>
      </c>
    </row>
    <row r="21" spans="1:4" ht="17.100000000000001" customHeight="1" thickBot="1" x14ac:dyDescent="0.25">
      <c r="A21" s="12"/>
      <c r="B21" s="34" t="s">
        <v>23</v>
      </c>
      <c r="C21" s="21">
        <v>35</v>
      </c>
      <c r="D21" s="21">
        <v>37</v>
      </c>
    </row>
    <row r="22" spans="1:4" ht="17.100000000000001" customHeight="1" thickBot="1" x14ac:dyDescent="0.25">
      <c r="A22" s="12"/>
      <c r="B22" s="34" t="s">
        <v>3</v>
      </c>
      <c r="C22" s="21">
        <v>11</v>
      </c>
      <c r="D22" s="21">
        <v>8</v>
      </c>
    </row>
    <row r="23" spans="1:4" ht="17.100000000000001" customHeight="1" thickBot="1" x14ac:dyDescent="0.25">
      <c r="A23" s="12"/>
      <c r="B23" s="35" t="s">
        <v>9</v>
      </c>
      <c r="C23" s="36">
        <v>2263</v>
      </c>
      <c r="D23" s="36">
        <f>SUM(D6:D22)</f>
        <v>2227</v>
      </c>
    </row>
    <row r="26" spans="1:4" ht="15" x14ac:dyDescent="0.2">
      <c r="B26" s="46"/>
      <c r="C26" s="46"/>
      <c r="D26" s="46"/>
    </row>
    <row r="27" spans="1:4" ht="15" x14ac:dyDescent="0.2">
      <c r="B27" s="33"/>
      <c r="C27" s="12"/>
      <c r="D27" s="12"/>
    </row>
    <row r="28" spans="1:4" x14ac:dyDescent="0.2">
      <c r="B28" s="12"/>
      <c r="C28" s="12"/>
      <c r="D28" s="12"/>
    </row>
    <row r="29" spans="1:4" ht="39" customHeight="1" x14ac:dyDescent="0.2">
      <c r="B29" s="12"/>
      <c r="C29" s="20" t="s">
        <v>126</v>
      </c>
    </row>
    <row r="30" spans="1:4" ht="17.100000000000001" customHeight="1" thickBot="1" x14ac:dyDescent="0.25">
      <c r="B30" s="34" t="s">
        <v>24</v>
      </c>
      <c r="C30" s="18">
        <f>+(D6-C6)/C6</f>
        <v>0.12560386473429952</v>
      </c>
    </row>
    <row r="31" spans="1:4" ht="17.100000000000001" customHeight="1" thickBot="1" x14ac:dyDescent="0.25">
      <c r="B31" s="34" t="s">
        <v>25</v>
      </c>
      <c r="C31" s="18">
        <f t="shared" ref="C31:C47" si="0">+(D7-C7)/C7</f>
        <v>-0.17499999999999999</v>
      </c>
    </row>
    <row r="32" spans="1:4" ht="17.100000000000001" customHeight="1" thickBot="1" x14ac:dyDescent="0.25">
      <c r="B32" s="34" t="s">
        <v>56</v>
      </c>
      <c r="C32" s="18">
        <f t="shared" si="0"/>
        <v>0.6428571428571429</v>
      </c>
    </row>
    <row r="33" spans="2:3" ht="17.100000000000001" customHeight="1" thickBot="1" x14ac:dyDescent="0.25">
      <c r="B33" s="34" t="s">
        <v>19</v>
      </c>
      <c r="C33" s="18">
        <f t="shared" si="0"/>
        <v>0.6216216216216216</v>
      </c>
    </row>
    <row r="34" spans="2:3" ht="17.100000000000001" customHeight="1" thickBot="1" x14ac:dyDescent="0.25">
      <c r="B34" s="34" t="s">
        <v>0</v>
      </c>
      <c r="C34" s="18">
        <f t="shared" si="0"/>
        <v>0.1834862385321101</v>
      </c>
    </row>
    <row r="35" spans="2:3" ht="17.100000000000001" customHeight="1" thickBot="1" x14ac:dyDescent="0.25">
      <c r="B35" s="34" t="s">
        <v>1</v>
      </c>
      <c r="C35" s="18">
        <f t="shared" si="0"/>
        <v>-0.54166666666666663</v>
      </c>
    </row>
    <row r="36" spans="2:3" ht="17.100000000000001" customHeight="1" thickBot="1" x14ac:dyDescent="0.25">
      <c r="B36" s="34" t="s">
        <v>26</v>
      </c>
      <c r="C36" s="18">
        <f t="shared" si="0"/>
        <v>-0.11764705882352941</v>
      </c>
    </row>
    <row r="37" spans="2:3" ht="17.100000000000001" customHeight="1" thickBot="1" x14ac:dyDescent="0.25">
      <c r="B37" s="34" t="s">
        <v>21</v>
      </c>
      <c r="C37" s="18">
        <f t="shared" si="0"/>
        <v>0.37254901960784315</v>
      </c>
    </row>
    <row r="38" spans="2:3" ht="17.100000000000001" customHeight="1" thickBot="1" x14ac:dyDescent="0.25">
      <c r="B38" s="34" t="s">
        <v>12</v>
      </c>
      <c r="C38" s="18">
        <f t="shared" si="0"/>
        <v>-6.2015503875968991E-2</v>
      </c>
    </row>
    <row r="39" spans="2:3" ht="17.100000000000001" customHeight="1" thickBot="1" x14ac:dyDescent="0.25">
      <c r="B39" s="34" t="s">
        <v>20</v>
      </c>
      <c r="C39" s="18">
        <f t="shared" si="0"/>
        <v>-1.092896174863388E-2</v>
      </c>
    </row>
    <row r="40" spans="2:3" ht="17.100000000000001" customHeight="1" thickBot="1" x14ac:dyDescent="0.25">
      <c r="B40" s="34" t="s">
        <v>8</v>
      </c>
      <c r="C40" s="18">
        <f t="shared" si="0"/>
        <v>-0.26470588235294118</v>
      </c>
    </row>
    <row r="41" spans="2:3" ht="17.100000000000001" customHeight="1" thickBot="1" x14ac:dyDescent="0.25">
      <c r="B41" s="34" t="s">
        <v>2</v>
      </c>
      <c r="C41" s="18">
        <f t="shared" si="0"/>
        <v>-2.7027027027027029E-2</v>
      </c>
    </row>
    <row r="42" spans="2:3" ht="17.100000000000001" customHeight="1" thickBot="1" x14ac:dyDescent="0.25">
      <c r="B42" s="34" t="s">
        <v>57</v>
      </c>
      <c r="C42" s="18">
        <f t="shared" si="0"/>
        <v>-0.51461988304093564</v>
      </c>
    </row>
    <row r="43" spans="2:3" ht="17.100000000000001" customHeight="1" thickBot="1" x14ac:dyDescent="0.25">
      <c r="B43" s="34" t="s">
        <v>58</v>
      </c>
      <c r="C43" s="18">
        <f t="shared" si="0"/>
        <v>0.35632183908045978</v>
      </c>
    </row>
    <row r="44" spans="2:3" ht="17.100000000000001" customHeight="1" thickBot="1" x14ac:dyDescent="0.25">
      <c r="B44" s="34" t="s">
        <v>59</v>
      </c>
      <c r="C44" s="18">
        <f t="shared" si="0"/>
        <v>-9.0909090909090912E-2</v>
      </c>
    </row>
    <row r="45" spans="2:3" ht="17.100000000000001" customHeight="1" thickBot="1" x14ac:dyDescent="0.25">
      <c r="B45" s="34" t="s">
        <v>23</v>
      </c>
      <c r="C45" s="18">
        <f t="shared" si="0"/>
        <v>5.7142857142857141E-2</v>
      </c>
    </row>
    <row r="46" spans="2:3" ht="17.100000000000001" customHeight="1" thickBot="1" x14ac:dyDescent="0.25">
      <c r="B46" s="34" t="s">
        <v>3</v>
      </c>
      <c r="C46" s="18">
        <f t="shared" si="0"/>
        <v>-0.27272727272727271</v>
      </c>
    </row>
    <row r="47" spans="2:3" ht="17.100000000000001" customHeight="1" thickBot="1" x14ac:dyDescent="0.25">
      <c r="B47" s="35" t="s">
        <v>9</v>
      </c>
      <c r="C47" s="43">
        <f t="shared" si="0"/>
        <v>-1.5908086610693768E-2</v>
      </c>
    </row>
    <row r="50" spans="1:22" x14ac:dyDescent="0.2">
      <c r="A50" s="12"/>
      <c r="B50" s="12"/>
      <c r="C50" s="12"/>
      <c r="D50" s="12"/>
      <c r="E50" s="12"/>
      <c r="F50" s="12"/>
      <c r="G50" s="12"/>
      <c r="H50" s="12"/>
      <c r="I50" s="12"/>
      <c r="J50" s="12"/>
      <c r="K50" s="12"/>
      <c r="L50" s="12"/>
      <c r="M50" s="12"/>
      <c r="N50" s="12"/>
      <c r="O50" s="12"/>
      <c r="P50" s="12"/>
      <c r="Q50" s="12"/>
      <c r="R50" s="12"/>
      <c r="S50" s="12"/>
      <c r="T50" s="12"/>
      <c r="U50" s="12"/>
      <c r="V50" s="12"/>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ht="39" customHeight="1" x14ac:dyDescent="0.2">
      <c r="A53" s="12"/>
      <c r="B53" s="12"/>
      <c r="C53" s="19">
        <v>2021</v>
      </c>
      <c r="D53" s="19">
        <v>2022</v>
      </c>
      <c r="E53" s="12"/>
      <c r="F53" s="12"/>
      <c r="G53" s="12"/>
      <c r="H53" s="12"/>
      <c r="I53" s="12"/>
      <c r="J53" s="12"/>
      <c r="K53" s="12"/>
      <c r="L53" s="12"/>
      <c r="M53" s="12"/>
      <c r="N53" s="12"/>
      <c r="O53" s="12">
        <v>2022</v>
      </c>
      <c r="P53" s="12"/>
      <c r="Q53" s="12"/>
      <c r="R53" s="12"/>
      <c r="S53" s="12"/>
      <c r="T53" s="12"/>
      <c r="U53" s="12"/>
    </row>
    <row r="54" spans="1:22" ht="17.100000000000001" customHeight="1" thickBot="1" x14ac:dyDescent="0.25">
      <c r="A54" s="12"/>
      <c r="B54" s="34" t="s">
        <v>24</v>
      </c>
      <c r="C54" s="68">
        <f>+C6/N54*100000</f>
        <v>4.7940587022066214</v>
      </c>
      <c r="D54" s="68">
        <f>+D6/O54*100000</f>
        <v>5.3758020154412414</v>
      </c>
      <c r="E54" s="12"/>
      <c r="F54" s="12"/>
      <c r="G54" s="12"/>
      <c r="H54" s="12"/>
      <c r="I54" s="12"/>
      <c r="J54" s="12"/>
      <c r="K54" s="12"/>
      <c r="L54" s="12"/>
      <c r="M54" s="12"/>
      <c r="N54" s="12">
        <v>8635689</v>
      </c>
      <c r="O54" s="12">
        <v>8668474</v>
      </c>
      <c r="P54" s="12"/>
      <c r="Q54" s="12"/>
      <c r="R54" s="12"/>
      <c r="S54" s="12"/>
      <c r="T54" s="12"/>
      <c r="U54" s="12"/>
    </row>
    <row r="55" spans="1:22" ht="17.100000000000001" customHeight="1" thickBot="1" x14ac:dyDescent="0.25">
      <c r="A55" s="12"/>
      <c r="B55" s="34" t="s">
        <v>25</v>
      </c>
      <c r="C55" s="68">
        <f t="shared" ref="C55:C71" si="1">+C7/N55*100000</f>
        <v>3.008896554888667</v>
      </c>
      <c r="D55" s="68">
        <f t="shared" ref="D55:D71" si="2">+D7/O55*100000</f>
        <v>2.4880967191051901</v>
      </c>
      <c r="E55" s="12"/>
      <c r="F55" s="12"/>
      <c r="G55" s="12"/>
      <c r="H55" s="12"/>
      <c r="I55" s="12"/>
      <c r="J55" s="12"/>
      <c r="K55" s="12"/>
      <c r="L55" s="12"/>
      <c r="M55" s="12"/>
      <c r="N55" s="12">
        <v>1329391</v>
      </c>
      <c r="O55" s="12">
        <v>1326315</v>
      </c>
      <c r="P55" s="12"/>
      <c r="Q55" s="12"/>
      <c r="R55" s="12"/>
      <c r="S55" s="12"/>
      <c r="T55" s="12"/>
      <c r="U55" s="12"/>
    </row>
    <row r="56" spans="1:22" ht="17.100000000000001" customHeight="1" thickBot="1" x14ac:dyDescent="0.25">
      <c r="A56" s="12"/>
      <c r="B56" s="34" t="s">
        <v>56</v>
      </c>
      <c r="C56" s="68">
        <f t="shared" si="1"/>
        <v>1.3741872663881647</v>
      </c>
      <c r="D56" s="68">
        <f t="shared" si="2"/>
        <v>2.2892724692092852</v>
      </c>
      <c r="E56" s="12"/>
      <c r="F56" s="12"/>
      <c r="G56" s="12"/>
      <c r="H56" s="12"/>
      <c r="I56" s="12"/>
      <c r="J56" s="12"/>
      <c r="K56" s="12"/>
      <c r="L56" s="12"/>
      <c r="M56" s="12"/>
      <c r="N56" s="12">
        <v>1018784</v>
      </c>
      <c r="O56" s="12">
        <v>1004686</v>
      </c>
      <c r="P56" s="12"/>
      <c r="Q56" s="12"/>
      <c r="R56" s="12"/>
      <c r="S56" s="12"/>
      <c r="T56" s="12"/>
      <c r="U56" s="12"/>
    </row>
    <row r="57" spans="1:22" ht="17.100000000000001" customHeight="1" thickBot="1" x14ac:dyDescent="0.25">
      <c r="A57" s="12"/>
      <c r="B57" s="34" t="s">
        <v>19</v>
      </c>
      <c r="C57" s="68">
        <f t="shared" si="1"/>
        <v>3.1582280804033656</v>
      </c>
      <c r="D57" s="68">
        <f t="shared" si="2"/>
        <v>5.0991833657839694</v>
      </c>
      <c r="E57" s="12"/>
      <c r="F57" s="12"/>
      <c r="G57" s="12"/>
      <c r="H57" s="12"/>
      <c r="I57" s="12"/>
      <c r="J57" s="12"/>
      <c r="K57" s="12"/>
      <c r="L57" s="12"/>
      <c r="M57" s="12"/>
      <c r="N57" s="12">
        <v>1171543</v>
      </c>
      <c r="O57" s="12">
        <v>1176659</v>
      </c>
      <c r="P57" s="12"/>
      <c r="Q57" s="12"/>
      <c r="R57" s="12"/>
      <c r="S57" s="12"/>
      <c r="T57" s="12"/>
      <c r="U57" s="12"/>
    </row>
    <row r="58" spans="1:22" ht="17.100000000000001" customHeight="1" thickBot="1" x14ac:dyDescent="0.25">
      <c r="A58" s="12"/>
      <c r="B58" s="34" t="s">
        <v>0</v>
      </c>
      <c r="C58" s="68">
        <f t="shared" si="1"/>
        <v>5.0093016757722602</v>
      </c>
      <c r="D58" s="68">
        <f t="shared" si="2"/>
        <v>5.9236782276354747</v>
      </c>
      <c r="E58" s="12"/>
      <c r="F58" s="12"/>
      <c r="G58" s="12"/>
      <c r="H58" s="12"/>
      <c r="I58" s="12"/>
      <c r="J58" s="12"/>
      <c r="K58" s="12"/>
      <c r="L58" s="12"/>
      <c r="M58" s="12"/>
      <c r="N58" s="12">
        <v>2175952</v>
      </c>
      <c r="O58" s="12">
        <v>2177701</v>
      </c>
      <c r="P58" s="12"/>
      <c r="Q58" s="12"/>
      <c r="R58" s="12"/>
      <c r="S58" s="12"/>
      <c r="T58" s="12"/>
      <c r="U58" s="12"/>
    </row>
    <row r="59" spans="1:22" ht="17.100000000000001" customHeight="1" thickBot="1" x14ac:dyDescent="0.25">
      <c r="A59" s="12"/>
      <c r="B59" s="34" t="s">
        <v>1</v>
      </c>
      <c r="C59" s="68">
        <f t="shared" si="1"/>
        <v>4.1173089954623823</v>
      </c>
      <c r="D59" s="68">
        <f t="shared" si="2"/>
        <v>1.8790506352899377</v>
      </c>
      <c r="E59" s="12"/>
      <c r="F59" s="12"/>
      <c r="G59" s="12"/>
      <c r="H59" s="12"/>
      <c r="I59" s="12"/>
      <c r="J59" s="12"/>
      <c r="K59" s="12"/>
      <c r="L59" s="12"/>
      <c r="M59" s="12"/>
      <c r="N59" s="12">
        <v>582905</v>
      </c>
      <c r="O59" s="12">
        <v>585402</v>
      </c>
      <c r="P59" s="12"/>
      <c r="Q59" s="12"/>
      <c r="R59" s="12"/>
      <c r="S59" s="12"/>
      <c r="T59" s="12"/>
      <c r="U59" s="12"/>
    </row>
    <row r="60" spans="1:22" ht="17.100000000000001" customHeight="1" thickBot="1" x14ac:dyDescent="0.25">
      <c r="A60" s="12"/>
      <c r="B60" s="34" t="s">
        <v>27</v>
      </c>
      <c r="C60" s="68">
        <f t="shared" si="1"/>
        <v>4.2590184716136417</v>
      </c>
      <c r="D60" s="68">
        <f t="shared" si="2"/>
        <v>3.7932429698563626</v>
      </c>
      <c r="E60" s="12"/>
      <c r="F60" s="12"/>
      <c r="G60" s="12"/>
      <c r="H60" s="12"/>
      <c r="I60" s="12"/>
      <c r="J60" s="12"/>
      <c r="K60" s="12"/>
      <c r="L60" s="12"/>
      <c r="M60" s="12"/>
      <c r="N60" s="12">
        <v>2394918</v>
      </c>
      <c r="O60" s="12">
        <v>2372640</v>
      </c>
      <c r="P60" s="12"/>
      <c r="Q60" s="12"/>
      <c r="R60" s="12"/>
      <c r="S60" s="12"/>
      <c r="T60" s="12"/>
      <c r="U60" s="12"/>
    </row>
    <row r="61" spans="1:22" ht="17.100000000000001" customHeight="1" thickBot="1" x14ac:dyDescent="0.25">
      <c r="A61" s="12"/>
      <c r="B61" s="34" t="s">
        <v>21</v>
      </c>
      <c r="C61" s="68">
        <f t="shared" si="1"/>
        <v>2.4936180491008062</v>
      </c>
      <c r="D61" s="68">
        <f t="shared" si="2"/>
        <v>3.4090997638954907</v>
      </c>
      <c r="E61" s="12"/>
      <c r="F61" s="12"/>
      <c r="G61" s="12"/>
      <c r="H61" s="12"/>
      <c r="I61" s="12"/>
      <c r="J61" s="12"/>
      <c r="K61" s="12"/>
      <c r="L61" s="12"/>
      <c r="M61" s="12"/>
      <c r="N61" s="12">
        <v>2045221</v>
      </c>
      <c r="O61" s="12">
        <v>2053328</v>
      </c>
      <c r="P61" s="12"/>
      <c r="Q61" s="12"/>
      <c r="R61" s="12"/>
      <c r="S61" s="12"/>
      <c r="T61" s="12"/>
      <c r="U61" s="12"/>
    </row>
    <row r="62" spans="1:22" ht="17.100000000000001" customHeight="1" thickBot="1" x14ac:dyDescent="0.25">
      <c r="A62" s="12"/>
      <c r="B62" s="34" t="s">
        <v>12</v>
      </c>
      <c r="C62" s="68">
        <f t="shared" si="1"/>
        <v>11.605969246880559</v>
      </c>
      <c r="D62" s="68">
        <f t="shared" si="2"/>
        <v>10.869270902910461</v>
      </c>
      <c r="E62" s="12"/>
      <c r="F62" s="12"/>
      <c r="G62" s="12"/>
      <c r="H62" s="12"/>
      <c r="I62" s="12"/>
      <c r="J62" s="12"/>
      <c r="K62" s="12"/>
      <c r="L62" s="12"/>
      <c r="M62" s="12"/>
      <c r="N62" s="12">
        <v>7780479</v>
      </c>
      <c r="O62" s="12">
        <v>7792611</v>
      </c>
      <c r="P62" s="12"/>
      <c r="Q62" s="12"/>
      <c r="R62" s="12"/>
      <c r="S62" s="12"/>
      <c r="T62" s="12"/>
      <c r="U62" s="12"/>
    </row>
    <row r="63" spans="1:22" ht="17.100000000000001" customHeight="1" thickBot="1" x14ac:dyDescent="0.25">
      <c r="A63" s="12"/>
      <c r="B63" s="34" t="s">
        <v>117</v>
      </c>
      <c r="C63" s="68">
        <f t="shared" si="1"/>
        <v>3.6184937060948683</v>
      </c>
      <c r="D63" s="68">
        <f t="shared" si="2"/>
        <v>3.5504349086606481</v>
      </c>
      <c r="E63" s="12"/>
      <c r="F63" s="12"/>
      <c r="G63" s="12"/>
      <c r="H63" s="12"/>
      <c r="I63" s="12"/>
      <c r="J63" s="12"/>
      <c r="K63" s="12"/>
      <c r="L63" s="12"/>
      <c r="M63" s="12"/>
      <c r="N63" s="12">
        <v>5057353</v>
      </c>
      <c r="O63" s="12">
        <v>5097967</v>
      </c>
      <c r="P63" s="12"/>
      <c r="Q63" s="12"/>
      <c r="R63" s="12"/>
      <c r="S63" s="12"/>
      <c r="T63" s="12"/>
      <c r="U63" s="12"/>
    </row>
    <row r="64" spans="1:22" ht="17.100000000000001" customHeight="1" thickBot="1" x14ac:dyDescent="0.25">
      <c r="A64" s="12"/>
      <c r="B64" s="34" t="s">
        <v>8</v>
      </c>
      <c r="C64" s="68">
        <f t="shared" si="1"/>
        <v>3.195527764906902</v>
      </c>
      <c r="D64" s="68">
        <f t="shared" si="2"/>
        <v>2.370171486647402</v>
      </c>
      <c r="E64" s="12"/>
      <c r="F64" s="12"/>
      <c r="G64" s="12"/>
      <c r="H64" s="12"/>
      <c r="I64" s="12"/>
      <c r="J64" s="12"/>
      <c r="K64" s="12"/>
      <c r="L64" s="12"/>
      <c r="M64" s="12"/>
      <c r="N64" s="12">
        <v>1063987</v>
      </c>
      <c r="O64" s="12">
        <v>1054776</v>
      </c>
      <c r="P64" s="12"/>
      <c r="Q64" s="12"/>
      <c r="R64" s="12"/>
      <c r="S64" s="12"/>
      <c r="T64" s="12"/>
      <c r="U64" s="12"/>
    </row>
    <row r="65" spans="1:22" ht="17.100000000000001" customHeight="1" thickBot="1" x14ac:dyDescent="0.25">
      <c r="A65" s="12"/>
      <c r="B65" s="34" t="s">
        <v>2</v>
      </c>
      <c r="C65" s="68">
        <f t="shared" si="1"/>
        <v>1.3694477683368131</v>
      </c>
      <c r="D65" s="68">
        <f t="shared" si="2"/>
        <v>1.3380591600556633</v>
      </c>
      <c r="E65" s="12"/>
      <c r="F65" s="12"/>
      <c r="G65" s="12"/>
      <c r="H65" s="12"/>
      <c r="I65" s="12"/>
      <c r="J65" s="12"/>
      <c r="K65" s="12"/>
      <c r="L65" s="12"/>
      <c r="M65" s="12"/>
      <c r="N65" s="12">
        <v>2701819</v>
      </c>
      <c r="O65" s="12">
        <v>2690464</v>
      </c>
      <c r="P65" s="12"/>
      <c r="Q65" s="12"/>
      <c r="R65" s="12"/>
      <c r="S65" s="12"/>
      <c r="T65" s="12"/>
      <c r="U65" s="12"/>
    </row>
    <row r="66" spans="1:22" ht="17.100000000000001" customHeight="1" thickBot="1" x14ac:dyDescent="0.25">
      <c r="A66" s="12"/>
      <c r="B66" s="34" t="s">
        <v>57</v>
      </c>
      <c r="C66" s="68">
        <f t="shared" si="1"/>
        <v>2.5221655578971216</v>
      </c>
      <c r="D66" s="68">
        <f t="shared" si="2"/>
        <v>1.2295684244458349</v>
      </c>
      <c r="E66" s="12"/>
      <c r="F66" s="12"/>
      <c r="G66" s="12"/>
      <c r="H66" s="12"/>
      <c r="I66" s="12"/>
      <c r="J66" s="12"/>
      <c r="K66" s="12"/>
      <c r="L66" s="12"/>
      <c r="M66" s="12"/>
      <c r="N66" s="12">
        <v>6779888</v>
      </c>
      <c r="O66" s="12">
        <v>6750336</v>
      </c>
      <c r="P66" s="12"/>
      <c r="Q66" s="12"/>
      <c r="R66" s="12"/>
      <c r="S66" s="12"/>
      <c r="T66" s="12"/>
      <c r="U66" s="12"/>
    </row>
    <row r="67" spans="1:22" ht="17.100000000000001" customHeight="1" thickBot="1" x14ac:dyDescent="0.25">
      <c r="A67" s="12"/>
      <c r="B67" s="34" t="s">
        <v>58</v>
      </c>
      <c r="C67" s="68">
        <f t="shared" si="1"/>
        <v>5.7568200120297686</v>
      </c>
      <c r="D67" s="68">
        <f t="shared" si="2"/>
        <v>7.7029632908103647</v>
      </c>
      <c r="E67" s="12"/>
      <c r="F67" s="12"/>
      <c r="G67" s="12"/>
      <c r="H67" s="12"/>
      <c r="I67" s="12"/>
      <c r="J67" s="12"/>
      <c r="K67" s="12"/>
      <c r="L67" s="12"/>
      <c r="M67" s="12"/>
      <c r="N67" s="12">
        <v>1511251</v>
      </c>
      <c r="O67" s="12">
        <v>1531878</v>
      </c>
      <c r="P67" s="12"/>
      <c r="Q67" s="12"/>
      <c r="R67" s="12"/>
      <c r="S67" s="12"/>
      <c r="T67" s="12"/>
      <c r="U67" s="12"/>
    </row>
    <row r="68" spans="1:22" ht="17.100000000000001" customHeight="1" thickBot="1" x14ac:dyDescent="0.25">
      <c r="A68" s="12"/>
      <c r="B68" s="34" t="s">
        <v>59</v>
      </c>
      <c r="C68" s="68">
        <f t="shared" si="1"/>
        <v>1.6636494115974514</v>
      </c>
      <c r="D68" s="68">
        <f t="shared" si="2"/>
        <v>1.5057587744328185</v>
      </c>
      <c r="E68" s="12"/>
      <c r="F68" s="12"/>
      <c r="G68" s="12"/>
      <c r="H68" s="12"/>
      <c r="I68" s="12"/>
      <c r="J68" s="12"/>
      <c r="K68" s="12"/>
      <c r="L68" s="12"/>
      <c r="M68" s="12"/>
      <c r="N68" s="12">
        <v>661197</v>
      </c>
      <c r="O68" s="12">
        <v>664117</v>
      </c>
      <c r="P68" s="12"/>
      <c r="Q68" s="12"/>
      <c r="R68" s="12"/>
      <c r="S68" s="12"/>
      <c r="T68" s="12"/>
      <c r="U68" s="12"/>
    </row>
    <row r="69" spans="1:22" ht="17.100000000000001" customHeight="1" thickBot="1" x14ac:dyDescent="0.25">
      <c r="A69" s="12"/>
      <c r="B69" s="34" t="s">
        <v>23</v>
      </c>
      <c r="C69" s="68">
        <f t="shared" si="1"/>
        <v>1.5762187323238328</v>
      </c>
      <c r="D69" s="68">
        <f t="shared" si="2"/>
        <v>1.6755925936995908</v>
      </c>
      <c r="E69" s="12"/>
      <c r="F69" s="12"/>
      <c r="G69" s="12"/>
      <c r="H69" s="12"/>
      <c r="I69" s="12"/>
      <c r="J69" s="12"/>
      <c r="K69" s="12"/>
      <c r="L69" s="12"/>
      <c r="M69" s="12"/>
      <c r="N69" s="12">
        <v>2220504</v>
      </c>
      <c r="O69" s="12">
        <v>2208174</v>
      </c>
      <c r="P69" s="12"/>
      <c r="Q69" s="12"/>
      <c r="R69" s="12"/>
      <c r="S69" s="12"/>
      <c r="T69" s="12"/>
      <c r="U69" s="12"/>
    </row>
    <row r="70" spans="1:22" ht="17.100000000000001" customHeight="1" thickBot="1" x14ac:dyDescent="0.25">
      <c r="A70" s="12"/>
      <c r="B70" s="34" t="s">
        <v>3</v>
      </c>
      <c r="C70" s="68">
        <f t="shared" si="1"/>
        <v>3.4384240764705516</v>
      </c>
      <c r="D70" s="68">
        <f t="shared" si="2"/>
        <v>2.5008440348617658</v>
      </c>
      <c r="E70" s="12"/>
      <c r="F70" s="12"/>
      <c r="G70" s="12"/>
      <c r="H70" s="12"/>
      <c r="I70" s="12"/>
      <c r="J70" s="12"/>
      <c r="K70" s="12"/>
      <c r="L70" s="12"/>
      <c r="M70" s="12"/>
      <c r="N70" s="12">
        <v>319914</v>
      </c>
      <c r="O70" s="12">
        <v>319892</v>
      </c>
      <c r="P70" s="12"/>
      <c r="Q70" s="12"/>
      <c r="R70" s="12"/>
      <c r="S70" s="12"/>
      <c r="T70" s="12"/>
      <c r="U70" s="12"/>
    </row>
    <row r="71" spans="1:22" ht="17.100000000000001" customHeight="1" thickBot="1" x14ac:dyDescent="0.25">
      <c r="A71" s="12"/>
      <c r="B71" s="35" t="s">
        <v>9</v>
      </c>
      <c r="C71" s="69">
        <f t="shared" si="1"/>
        <v>4.7691508645956304</v>
      </c>
      <c r="D71" s="69">
        <f t="shared" si="2"/>
        <v>4.6908484432575843</v>
      </c>
      <c r="E71" s="12"/>
      <c r="F71" s="12"/>
      <c r="G71" s="12"/>
      <c r="H71" s="12"/>
      <c r="I71" s="12"/>
      <c r="J71" s="12"/>
      <c r="K71" s="12"/>
      <c r="L71" s="12"/>
      <c r="M71" s="12"/>
      <c r="N71" s="12">
        <v>47450795</v>
      </c>
      <c r="O71" s="12">
        <v>47475420</v>
      </c>
      <c r="P71" s="12"/>
      <c r="Q71" s="12"/>
      <c r="R71" s="12"/>
      <c r="S71" s="12"/>
      <c r="T71" s="12"/>
      <c r="U71" s="12"/>
    </row>
    <row r="72" spans="1:22" ht="13.5" thickBot="1" x14ac:dyDescent="0.25">
      <c r="A72" s="12"/>
      <c r="B72" s="12"/>
      <c r="C72" s="68"/>
      <c r="D72" s="68"/>
      <c r="E72" s="12"/>
      <c r="F72" s="12"/>
      <c r="G72" s="12"/>
      <c r="H72" s="12"/>
      <c r="I72" s="12"/>
      <c r="J72" s="12"/>
      <c r="K72" s="12"/>
      <c r="L72" s="12"/>
      <c r="M72" s="12"/>
      <c r="N72" s="12"/>
      <c r="O72" s="12"/>
      <c r="P72" s="12"/>
      <c r="Q72" s="12"/>
      <c r="R72" s="12"/>
      <c r="S72" s="12"/>
      <c r="T72" s="12"/>
      <c r="U72" s="12"/>
      <c r="V72" s="12"/>
    </row>
    <row r="73" spans="1:22" ht="13.5" thickBot="1" x14ac:dyDescent="0.25">
      <c r="A73" s="12"/>
      <c r="B73" s="12"/>
      <c r="C73" s="68"/>
      <c r="D73" s="68"/>
      <c r="E73" s="12"/>
      <c r="F73" s="12"/>
      <c r="G73" s="12"/>
      <c r="H73" s="12"/>
      <c r="I73" s="12"/>
      <c r="J73" s="12"/>
      <c r="K73" s="12"/>
      <c r="L73" s="12"/>
      <c r="M73" s="12"/>
      <c r="N73" s="12"/>
      <c r="O73" s="12"/>
      <c r="P73" s="12"/>
      <c r="Q73" s="12"/>
      <c r="R73" s="12"/>
      <c r="S73" s="12"/>
      <c r="T73" s="12"/>
      <c r="U73" s="12"/>
      <c r="V73" s="12"/>
    </row>
    <row r="74" spans="1:22" x14ac:dyDescent="0.2">
      <c r="A74" s="12"/>
      <c r="B74" s="12"/>
      <c r="C74" s="12"/>
      <c r="D74" s="1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X90"/>
  <sheetViews>
    <sheetView workbookViewId="0"/>
  </sheetViews>
  <sheetFormatPr baseColWidth="10" defaultRowHeight="12.75" x14ac:dyDescent="0.2"/>
  <cols>
    <col min="2" max="2" width="32.85546875" bestFit="1" customWidth="1"/>
    <col min="3" max="4" width="13.140625" customWidth="1"/>
    <col min="5" max="5" width="12.7109375" customWidth="1"/>
    <col min="6" max="6" width="16.140625" customWidth="1"/>
    <col min="7" max="7" width="12.7109375" customWidth="1"/>
    <col min="8" max="8" width="16" customWidth="1"/>
    <col min="9" max="9" width="32.85546875" customWidth="1"/>
    <col min="10" max="10" width="16" customWidth="1"/>
    <col min="11" max="11" width="12.7109375" customWidth="1"/>
    <col min="12" max="12" width="16" customWidth="1"/>
    <col min="13" max="13" width="12.7109375" customWidth="1"/>
    <col min="14" max="14" width="16" customWidth="1"/>
    <col min="15" max="15" width="12.7109375" customWidth="1"/>
    <col min="16" max="16" width="16" customWidth="1"/>
    <col min="17" max="17" width="12.7109375" customWidth="1"/>
    <col min="18" max="18" width="16" customWidth="1"/>
    <col min="19" max="19" width="12.7109375" customWidth="1"/>
    <col min="20" max="20" width="16" customWidth="1"/>
    <col min="21" max="21" width="12.7109375" customWidth="1"/>
    <col min="22" max="22" width="16"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53"/>
    </row>
    <row r="3" spans="1:13" ht="27.95" customHeight="1" x14ac:dyDescent="0.2">
      <c r="A3" s="12"/>
      <c r="B3" s="10"/>
      <c r="C3" s="32"/>
      <c r="D3" s="12"/>
      <c r="E3" s="12"/>
      <c r="F3" s="12"/>
      <c r="G3" s="12"/>
      <c r="H3" s="12"/>
      <c r="I3" s="12"/>
      <c r="J3" s="12"/>
      <c r="K3" s="12"/>
      <c r="L3" s="12"/>
    </row>
    <row r="4" spans="1:13" ht="15" x14ac:dyDescent="0.2">
      <c r="A4" s="12"/>
      <c r="C4" s="32"/>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57"/>
      <c r="C6" s="20">
        <v>2021</v>
      </c>
      <c r="D6" s="40">
        <v>2022</v>
      </c>
    </row>
    <row r="7" spans="1:13" ht="17.100000000000001" customHeight="1" thickBot="1" x14ac:dyDescent="0.25">
      <c r="A7" s="12"/>
      <c r="B7" s="34" t="s">
        <v>24</v>
      </c>
      <c r="C7" s="55">
        <v>18568</v>
      </c>
      <c r="D7" s="55">
        <v>11938</v>
      </c>
    </row>
    <row r="8" spans="1:13" ht="17.100000000000001" customHeight="1" thickBot="1" x14ac:dyDescent="0.25">
      <c r="A8" s="12"/>
      <c r="B8" s="34" t="s">
        <v>25</v>
      </c>
      <c r="C8" s="55">
        <v>2421</v>
      </c>
      <c r="D8" s="55">
        <v>1853</v>
      </c>
    </row>
    <row r="9" spans="1:13" ht="17.100000000000001" customHeight="1" thickBot="1" x14ac:dyDescent="0.25">
      <c r="A9" s="12"/>
      <c r="B9" s="34" t="s">
        <v>56</v>
      </c>
      <c r="C9" s="55">
        <v>3034</v>
      </c>
      <c r="D9" s="55">
        <v>2314</v>
      </c>
    </row>
    <row r="10" spans="1:13" ht="17.100000000000001" customHeight="1" thickBot="1" x14ac:dyDescent="0.25">
      <c r="A10" s="12"/>
      <c r="B10" s="34" t="s">
        <v>19</v>
      </c>
      <c r="C10" s="55">
        <v>2412</v>
      </c>
      <c r="D10" s="55">
        <v>1304</v>
      </c>
    </row>
    <row r="11" spans="1:13" ht="17.100000000000001" customHeight="1" thickBot="1" x14ac:dyDescent="0.25">
      <c r="A11" s="12"/>
      <c r="B11" s="34" t="s">
        <v>0</v>
      </c>
      <c r="C11" s="55">
        <v>5916</v>
      </c>
      <c r="D11" s="55">
        <v>2658</v>
      </c>
    </row>
    <row r="12" spans="1:13" ht="17.100000000000001" customHeight="1" thickBot="1" x14ac:dyDescent="0.25">
      <c r="A12" s="12"/>
      <c r="B12" s="34" t="s">
        <v>1</v>
      </c>
      <c r="C12" s="55">
        <v>3534</v>
      </c>
      <c r="D12" s="55">
        <v>1939</v>
      </c>
    </row>
    <row r="13" spans="1:13" ht="17.100000000000001" customHeight="1" thickBot="1" x14ac:dyDescent="0.25">
      <c r="A13" s="12"/>
      <c r="B13" s="34" t="s">
        <v>26</v>
      </c>
      <c r="C13" s="55">
        <v>16226</v>
      </c>
      <c r="D13" s="55">
        <v>11314</v>
      </c>
    </row>
    <row r="14" spans="1:13" ht="17.100000000000001" customHeight="1" thickBot="1" x14ac:dyDescent="0.25">
      <c r="A14" s="12"/>
      <c r="B14" s="34" t="s">
        <v>21</v>
      </c>
      <c r="C14" s="55">
        <v>5704</v>
      </c>
      <c r="D14" s="55">
        <v>4274</v>
      </c>
    </row>
    <row r="15" spans="1:13" ht="17.100000000000001" customHeight="1" thickBot="1" x14ac:dyDescent="0.25">
      <c r="A15" s="12"/>
      <c r="B15" s="34" t="s">
        <v>12</v>
      </c>
      <c r="C15" s="55">
        <v>8996</v>
      </c>
      <c r="D15" s="55">
        <v>8976</v>
      </c>
    </row>
    <row r="16" spans="1:13" ht="17.100000000000001" customHeight="1" thickBot="1" x14ac:dyDescent="0.25">
      <c r="A16" s="12"/>
      <c r="B16" s="34" t="s">
        <v>20</v>
      </c>
      <c r="C16" s="55">
        <v>9189</v>
      </c>
      <c r="D16" s="55">
        <v>7528</v>
      </c>
    </row>
    <row r="17" spans="1:24" ht="17.100000000000001" customHeight="1" thickBot="1" x14ac:dyDescent="0.25">
      <c r="A17" s="12"/>
      <c r="B17" s="34" t="s">
        <v>8</v>
      </c>
      <c r="C17" s="55">
        <v>3025</v>
      </c>
      <c r="D17" s="55">
        <v>2211</v>
      </c>
    </row>
    <row r="18" spans="1:24" ht="17.100000000000001" customHeight="1" thickBot="1" x14ac:dyDescent="0.25">
      <c r="A18" s="12"/>
      <c r="B18" s="34" t="s">
        <v>2</v>
      </c>
      <c r="C18" s="55">
        <v>6607</v>
      </c>
      <c r="D18" s="55">
        <v>4848</v>
      </c>
    </row>
    <row r="19" spans="1:24" ht="17.100000000000001" customHeight="1" thickBot="1" x14ac:dyDescent="0.25">
      <c r="A19" s="12"/>
      <c r="B19" s="34" t="s">
        <v>57</v>
      </c>
      <c r="C19" s="55">
        <v>15122</v>
      </c>
      <c r="D19" s="55">
        <v>5569</v>
      </c>
    </row>
    <row r="20" spans="1:24" ht="17.100000000000001" customHeight="1" thickBot="1" x14ac:dyDescent="0.25">
      <c r="A20" s="12"/>
      <c r="B20" s="34" t="s">
        <v>58</v>
      </c>
      <c r="C20" s="55">
        <v>3036</v>
      </c>
      <c r="D20" s="55">
        <v>2080</v>
      </c>
    </row>
    <row r="21" spans="1:24" ht="17.100000000000001" customHeight="1" thickBot="1" x14ac:dyDescent="0.25">
      <c r="A21" s="12"/>
      <c r="B21" s="34" t="s">
        <v>59</v>
      </c>
      <c r="C21" s="55">
        <v>2147</v>
      </c>
      <c r="D21" s="55">
        <v>2084</v>
      </c>
    </row>
    <row r="22" spans="1:24" ht="17.100000000000001" customHeight="1" thickBot="1" x14ac:dyDescent="0.25">
      <c r="A22" s="12"/>
      <c r="B22" s="34" t="s">
        <v>23</v>
      </c>
      <c r="C22" s="55">
        <v>10027</v>
      </c>
      <c r="D22" s="55">
        <v>8555</v>
      </c>
    </row>
    <row r="23" spans="1:24" ht="17.100000000000001" customHeight="1" thickBot="1" x14ac:dyDescent="0.25">
      <c r="A23" s="12"/>
      <c r="B23" s="34" t="s">
        <v>3</v>
      </c>
      <c r="C23" s="55">
        <v>329</v>
      </c>
      <c r="D23" s="55">
        <v>399</v>
      </c>
    </row>
    <row r="24" spans="1:24" ht="17.100000000000001" customHeight="1" thickBot="1" x14ac:dyDescent="0.25">
      <c r="A24" s="12"/>
      <c r="B24" s="35" t="s">
        <v>9</v>
      </c>
      <c r="C24" s="59">
        <v>116293</v>
      </c>
      <c r="D24" s="59">
        <v>79844</v>
      </c>
    </row>
    <row r="25" spans="1:24" ht="14.25" x14ac:dyDescent="0.2">
      <c r="C25" s="60"/>
      <c r="D25" s="60"/>
      <c r="E25" s="60"/>
      <c r="F25" s="63"/>
      <c r="G25" s="60"/>
      <c r="H25" s="62"/>
      <c r="I25" s="60"/>
      <c r="J25" s="60"/>
      <c r="K25" s="60"/>
      <c r="L25" s="60"/>
      <c r="M25" s="60"/>
      <c r="N25" s="60"/>
      <c r="X25" s="54"/>
    </row>
    <row r="26" spans="1:24" ht="14.25" x14ac:dyDescent="0.2">
      <c r="C26" s="60"/>
      <c r="D26" s="60"/>
      <c r="E26" s="60"/>
      <c r="F26" s="63"/>
      <c r="G26" s="60"/>
      <c r="H26" s="62"/>
      <c r="I26" s="60"/>
      <c r="J26" s="60"/>
      <c r="K26" s="60"/>
      <c r="L26" s="60"/>
      <c r="M26" s="60"/>
      <c r="N26" s="60"/>
      <c r="X26" s="54"/>
    </row>
    <row r="27" spans="1:24" x14ac:dyDescent="0.2">
      <c r="B27" s="12"/>
      <c r="C27" s="12"/>
      <c r="D27" s="12"/>
      <c r="E27" s="12"/>
      <c r="F27" s="12"/>
      <c r="G27" s="12"/>
      <c r="H27" s="12"/>
    </row>
    <row r="28" spans="1:24" ht="39" customHeight="1" x14ac:dyDescent="0.2">
      <c r="B28" s="57" t="s">
        <v>47</v>
      </c>
      <c r="C28" s="20">
        <v>2021</v>
      </c>
      <c r="D28" s="40">
        <v>2022</v>
      </c>
    </row>
    <row r="29" spans="1:24" ht="17.100000000000001" customHeight="1" thickBot="1" x14ac:dyDescent="0.25">
      <c r="B29" s="34" t="s">
        <v>24</v>
      </c>
      <c r="C29" s="55">
        <v>19925</v>
      </c>
      <c r="D29" s="55">
        <v>20052</v>
      </c>
    </row>
    <row r="30" spans="1:24" ht="17.100000000000001" customHeight="1" thickBot="1" x14ac:dyDescent="0.25">
      <c r="B30" s="34" t="s">
        <v>25</v>
      </c>
      <c r="C30" s="55">
        <v>3269</v>
      </c>
      <c r="D30" s="55">
        <v>1761</v>
      </c>
    </row>
    <row r="31" spans="1:24" ht="17.100000000000001" customHeight="1" thickBot="1" x14ac:dyDescent="0.25">
      <c r="B31" s="34" t="s">
        <v>56</v>
      </c>
      <c r="C31" s="55">
        <v>2530</v>
      </c>
      <c r="D31" s="55">
        <v>2009</v>
      </c>
    </row>
    <row r="32" spans="1:24" ht="17.100000000000001" customHeight="1" thickBot="1" x14ac:dyDescent="0.25">
      <c r="B32" s="34" t="s">
        <v>19</v>
      </c>
      <c r="C32" s="55">
        <v>3041</v>
      </c>
      <c r="D32" s="55">
        <v>2453</v>
      </c>
    </row>
    <row r="33" spans="2:10" ht="17.100000000000001" customHeight="1" thickBot="1" x14ac:dyDescent="0.25">
      <c r="B33" s="34" t="s">
        <v>0</v>
      </c>
      <c r="C33" s="55">
        <v>7190</v>
      </c>
      <c r="D33" s="55">
        <v>4495</v>
      </c>
    </row>
    <row r="34" spans="2:10" ht="17.100000000000001" customHeight="1" thickBot="1" x14ac:dyDescent="0.25">
      <c r="B34" s="34" t="s">
        <v>1</v>
      </c>
      <c r="C34" s="55">
        <v>3596</v>
      </c>
      <c r="D34" s="55">
        <v>1836</v>
      </c>
    </row>
    <row r="35" spans="2:10" ht="17.100000000000001" customHeight="1" thickBot="1" x14ac:dyDescent="0.25">
      <c r="B35" s="34" t="s">
        <v>26</v>
      </c>
      <c r="C35" s="55">
        <v>14577</v>
      </c>
      <c r="D35" s="55">
        <v>11474</v>
      </c>
    </row>
    <row r="36" spans="2:10" ht="17.100000000000001" customHeight="1" thickBot="1" x14ac:dyDescent="0.25">
      <c r="B36" s="34" t="s">
        <v>21</v>
      </c>
      <c r="C36" s="55">
        <v>5450</v>
      </c>
      <c r="D36" s="55">
        <v>5083</v>
      </c>
    </row>
    <row r="37" spans="2:10" ht="17.100000000000001" customHeight="1" thickBot="1" x14ac:dyDescent="0.25">
      <c r="B37" s="34" t="s">
        <v>12</v>
      </c>
      <c r="C37" s="55">
        <v>13559</v>
      </c>
      <c r="D37" s="55">
        <v>14068</v>
      </c>
    </row>
    <row r="38" spans="2:10" ht="17.100000000000001" customHeight="1" thickBot="1" x14ac:dyDescent="0.25">
      <c r="B38" s="34" t="s">
        <v>20</v>
      </c>
      <c r="C38" s="55">
        <v>12603</v>
      </c>
      <c r="D38" s="55">
        <v>10357</v>
      </c>
    </row>
    <row r="39" spans="2:10" ht="17.100000000000001" customHeight="1" thickBot="1" x14ac:dyDescent="0.25">
      <c r="B39" s="34" t="s">
        <v>8</v>
      </c>
      <c r="C39" s="55">
        <v>5202</v>
      </c>
      <c r="D39" s="55">
        <v>3164</v>
      </c>
    </row>
    <row r="40" spans="2:10" ht="17.100000000000001" customHeight="1" thickBot="1" x14ac:dyDescent="0.25">
      <c r="B40" s="34" t="s">
        <v>2</v>
      </c>
      <c r="C40" s="55">
        <v>6970</v>
      </c>
      <c r="D40" s="55">
        <v>6385</v>
      </c>
    </row>
    <row r="41" spans="2:10" ht="17.100000000000001" customHeight="1" thickBot="1" x14ac:dyDescent="0.25">
      <c r="B41" s="34" t="s">
        <v>57</v>
      </c>
      <c r="C41" s="55">
        <v>10521</v>
      </c>
      <c r="D41" s="55">
        <v>12544</v>
      </c>
    </row>
    <row r="42" spans="2:10" ht="17.100000000000001" customHeight="1" thickBot="1" x14ac:dyDescent="0.25">
      <c r="B42" s="34" t="s">
        <v>58</v>
      </c>
      <c r="C42" s="55">
        <v>4148</v>
      </c>
      <c r="D42" s="55">
        <v>3865</v>
      </c>
    </row>
    <row r="43" spans="2:10" ht="17.100000000000001" customHeight="1" thickBot="1" x14ac:dyDescent="0.25">
      <c r="B43" s="34" t="s">
        <v>59</v>
      </c>
      <c r="C43" s="55">
        <v>2073</v>
      </c>
      <c r="D43" s="55">
        <v>1608</v>
      </c>
    </row>
    <row r="44" spans="2:10" ht="17.100000000000001" customHeight="1" thickBot="1" x14ac:dyDescent="0.25">
      <c r="B44" s="34" t="s">
        <v>23</v>
      </c>
      <c r="C44" s="55">
        <v>8902</v>
      </c>
      <c r="D44" s="55">
        <v>8951</v>
      </c>
    </row>
    <row r="45" spans="2:10" ht="17.100000000000001" customHeight="1" thickBot="1" x14ac:dyDescent="0.25">
      <c r="B45" s="34" t="s">
        <v>3</v>
      </c>
      <c r="C45" s="55">
        <v>382</v>
      </c>
      <c r="D45" s="55">
        <v>331</v>
      </c>
    </row>
    <row r="46" spans="2:10" ht="17.100000000000001" customHeight="1" thickBot="1" x14ac:dyDescent="0.25">
      <c r="B46" s="35" t="s">
        <v>9</v>
      </c>
      <c r="C46" s="56">
        <v>123938</v>
      </c>
      <c r="D46" s="56">
        <f>SUM(D29:D45)</f>
        <v>110436</v>
      </c>
    </row>
    <row r="47" spans="2:10" x14ac:dyDescent="0.2">
      <c r="C47" s="60"/>
      <c r="D47" s="61"/>
      <c r="E47" s="60"/>
      <c r="F47" s="61"/>
      <c r="G47" s="12"/>
      <c r="H47" s="12"/>
      <c r="I47" s="60"/>
      <c r="J47" s="60"/>
    </row>
    <row r="48" spans="2:10" x14ac:dyDescent="0.2">
      <c r="G48" s="54"/>
      <c r="I48" s="54"/>
    </row>
    <row r="50" spans="2:12" ht="51" customHeight="1" x14ac:dyDescent="0.2">
      <c r="B50" s="57" t="s">
        <v>125</v>
      </c>
      <c r="C50" s="20" t="s">
        <v>126</v>
      </c>
      <c r="L50" s="65"/>
    </row>
    <row r="51" spans="2:12" ht="15" thickBot="1" x14ac:dyDescent="0.25">
      <c r="B51" s="34" t="s">
        <v>24</v>
      </c>
      <c r="C51" s="18">
        <f>+(D7-C7)/C7</f>
        <v>-0.35706591986212838</v>
      </c>
    </row>
    <row r="52" spans="2:12" ht="15" thickBot="1" x14ac:dyDescent="0.25">
      <c r="B52" s="34" t="s">
        <v>25</v>
      </c>
      <c r="C52" s="18">
        <f t="shared" ref="C52:C68" si="0">+(D8-C8)/C8</f>
        <v>-0.23461379595208592</v>
      </c>
    </row>
    <row r="53" spans="2:12" ht="15" thickBot="1" x14ac:dyDescent="0.25">
      <c r="B53" s="34" t="s">
        <v>56</v>
      </c>
      <c r="C53" s="18">
        <f t="shared" si="0"/>
        <v>-0.23731048121292023</v>
      </c>
    </row>
    <row r="54" spans="2:12" ht="15" thickBot="1" x14ac:dyDescent="0.25">
      <c r="B54" s="34" t="s">
        <v>19</v>
      </c>
      <c r="C54" s="18">
        <f t="shared" si="0"/>
        <v>-0.45936981757877282</v>
      </c>
    </row>
    <row r="55" spans="2:12" ht="15" thickBot="1" x14ac:dyDescent="0.25">
      <c r="B55" s="34" t="s">
        <v>0</v>
      </c>
      <c r="C55" s="18">
        <f t="shared" si="0"/>
        <v>-0.55070993914807298</v>
      </c>
    </row>
    <row r="56" spans="2:12" ht="15" thickBot="1" x14ac:dyDescent="0.25">
      <c r="B56" s="34" t="s">
        <v>1</v>
      </c>
      <c r="C56" s="18">
        <f t="shared" si="0"/>
        <v>-0.45132993774759478</v>
      </c>
    </row>
    <row r="57" spans="2:12" ht="15" thickBot="1" x14ac:dyDescent="0.25">
      <c r="B57" s="34" t="s">
        <v>26</v>
      </c>
      <c r="C57" s="18">
        <f t="shared" si="0"/>
        <v>-0.30272402317268582</v>
      </c>
    </row>
    <row r="58" spans="2:12" ht="15" thickBot="1" x14ac:dyDescent="0.25">
      <c r="B58" s="34" t="s">
        <v>21</v>
      </c>
      <c r="C58" s="18">
        <f t="shared" si="0"/>
        <v>-0.25070126227208978</v>
      </c>
    </row>
    <row r="59" spans="2:12" ht="15" thickBot="1" x14ac:dyDescent="0.25">
      <c r="B59" s="34" t="s">
        <v>12</v>
      </c>
      <c r="C59" s="18">
        <f t="shared" si="0"/>
        <v>-2.2232103156958646E-3</v>
      </c>
    </row>
    <row r="60" spans="2:12" ht="15" thickBot="1" x14ac:dyDescent="0.25">
      <c r="B60" s="34" t="s">
        <v>20</v>
      </c>
      <c r="C60" s="18">
        <f t="shared" si="0"/>
        <v>-0.1807596038741974</v>
      </c>
    </row>
    <row r="61" spans="2:12" ht="15" thickBot="1" x14ac:dyDescent="0.25">
      <c r="B61" s="34" t="s">
        <v>8</v>
      </c>
      <c r="C61" s="18">
        <f t="shared" si="0"/>
        <v>-0.2690909090909091</v>
      </c>
    </row>
    <row r="62" spans="2:12" ht="15" thickBot="1" x14ac:dyDescent="0.25">
      <c r="B62" s="34" t="s">
        <v>2</v>
      </c>
      <c r="C62" s="18">
        <f t="shared" si="0"/>
        <v>-0.26623278341153322</v>
      </c>
    </row>
    <row r="63" spans="2:12" ht="15" thickBot="1" x14ac:dyDescent="0.25">
      <c r="B63" s="34" t="s">
        <v>57</v>
      </c>
      <c r="C63" s="18">
        <f t="shared" si="0"/>
        <v>-0.63172860732707314</v>
      </c>
    </row>
    <row r="64" spans="2:12" ht="15" thickBot="1" x14ac:dyDescent="0.25">
      <c r="B64" s="34" t="s">
        <v>58</v>
      </c>
      <c r="C64" s="18">
        <f t="shared" si="0"/>
        <v>-0.31488801054018445</v>
      </c>
    </row>
    <row r="65" spans="2:3" ht="15" thickBot="1" x14ac:dyDescent="0.25">
      <c r="B65" s="34" t="s">
        <v>59</v>
      </c>
      <c r="C65" s="18">
        <f t="shared" si="0"/>
        <v>-2.9343269678621331E-2</v>
      </c>
    </row>
    <row r="66" spans="2:3" ht="15" thickBot="1" x14ac:dyDescent="0.25">
      <c r="B66" s="34" t="s">
        <v>23</v>
      </c>
      <c r="C66" s="18">
        <f t="shared" si="0"/>
        <v>-0.14680363019846415</v>
      </c>
    </row>
    <row r="67" spans="2:3" ht="15" thickBot="1" x14ac:dyDescent="0.25">
      <c r="B67" s="34" t="s">
        <v>3</v>
      </c>
      <c r="C67" s="18">
        <f t="shared" si="0"/>
        <v>0.21276595744680851</v>
      </c>
    </row>
    <row r="68" spans="2:3" ht="15" thickBot="1" x14ac:dyDescent="0.25">
      <c r="B68" s="35" t="s">
        <v>9</v>
      </c>
      <c r="C68" s="43">
        <f t="shared" si="0"/>
        <v>-0.31342385182255167</v>
      </c>
    </row>
    <row r="72" spans="2:3" ht="51" customHeight="1" x14ac:dyDescent="0.2">
      <c r="B72" s="57" t="s">
        <v>47</v>
      </c>
      <c r="C72" s="20" t="s">
        <v>126</v>
      </c>
    </row>
    <row r="73" spans="2:3" ht="15" thickBot="1" x14ac:dyDescent="0.25">
      <c r="B73" s="34" t="s">
        <v>24</v>
      </c>
      <c r="C73" s="18">
        <f t="shared" ref="C73:C90" si="1">+(D29-C29)/C29</f>
        <v>6.3739021329987456E-3</v>
      </c>
    </row>
    <row r="74" spans="2:3" ht="15" thickBot="1" x14ac:dyDescent="0.25">
      <c r="B74" s="34" t="s">
        <v>25</v>
      </c>
      <c r="C74" s="18">
        <f t="shared" si="1"/>
        <v>-0.46130315081064543</v>
      </c>
    </row>
    <row r="75" spans="2:3" ht="15" thickBot="1" x14ac:dyDescent="0.25">
      <c r="B75" s="34" t="s">
        <v>56</v>
      </c>
      <c r="C75" s="18">
        <f t="shared" si="1"/>
        <v>-0.20592885375494072</v>
      </c>
    </row>
    <row r="76" spans="2:3" ht="15" thickBot="1" x14ac:dyDescent="0.25">
      <c r="B76" s="34" t="s">
        <v>19</v>
      </c>
      <c r="C76" s="18">
        <f t="shared" si="1"/>
        <v>-0.19335744820782638</v>
      </c>
    </row>
    <row r="77" spans="2:3" ht="15" thickBot="1" x14ac:dyDescent="0.25">
      <c r="B77" s="34" t="s">
        <v>0</v>
      </c>
      <c r="C77" s="18">
        <f t="shared" si="1"/>
        <v>-0.37482614742698189</v>
      </c>
    </row>
    <row r="78" spans="2:3" ht="15" thickBot="1" x14ac:dyDescent="0.25">
      <c r="B78" s="34" t="s">
        <v>1</v>
      </c>
      <c r="C78" s="18">
        <f t="shared" si="1"/>
        <v>-0.48943270300333702</v>
      </c>
    </row>
    <row r="79" spans="2:3" ht="15" thickBot="1" x14ac:dyDescent="0.25">
      <c r="B79" s="34" t="s">
        <v>26</v>
      </c>
      <c r="C79" s="18">
        <f t="shared" si="1"/>
        <v>-0.21286958907868561</v>
      </c>
    </row>
    <row r="80" spans="2:3" ht="15" thickBot="1" x14ac:dyDescent="0.25">
      <c r="B80" s="34" t="s">
        <v>21</v>
      </c>
      <c r="C80" s="18">
        <f t="shared" si="1"/>
        <v>-6.7339449541284402E-2</v>
      </c>
    </row>
    <row r="81" spans="2:3" ht="15" thickBot="1" x14ac:dyDescent="0.25">
      <c r="B81" s="34" t="s">
        <v>12</v>
      </c>
      <c r="C81" s="18">
        <f t="shared" si="1"/>
        <v>3.7539641566487203E-2</v>
      </c>
    </row>
    <row r="82" spans="2:3" ht="15" thickBot="1" x14ac:dyDescent="0.25">
      <c r="B82" s="34" t="s">
        <v>20</v>
      </c>
      <c r="C82" s="18">
        <f t="shared" si="1"/>
        <v>-0.17821153693565026</v>
      </c>
    </row>
    <row r="83" spans="2:3" ht="15" thickBot="1" x14ac:dyDescent="0.25">
      <c r="B83" s="34" t="s">
        <v>8</v>
      </c>
      <c r="C83" s="18">
        <f t="shared" si="1"/>
        <v>-0.39177239523260282</v>
      </c>
    </row>
    <row r="84" spans="2:3" ht="15" thickBot="1" x14ac:dyDescent="0.25">
      <c r="B84" s="34" t="s">
        <v>2</v>
      </c>
      <c r="C84" s="18">
        <f t="shared" si="1"/>
        <v>-8.3931133428981355E-2</v>
      </c>
    </row>
    <row r="85" spans="2:3" ht="15" thickBot="1" x14ac:dyDescent="0.25">
      <c r="B85" s="34" t="s">
        <v>57</v>
      </c>
      <c r="C85" s="18">
        <f t="shared" si="1"/>
        <v>0.19228210246174318</v>
      </c>
    </row>
    <row r="86" spans="2:3" ht="15" thickBot="1" x14ac:dyDescent="0.25">
      <c r="B86" s="34" t="s">
        <v>58</v>
      </c>
      <c r="C86" s="18">
        <f t="shared" si="1"/>
        <v>-6.822565091610415E-2</v>
      </c>
    </row>
    <row r="87" spans="2:3" ht="15" thickBot="1" x14ac:dyDescent="0.25">
      <c r="B87" s="34" t="s">
        <v>59</v>
      </c>
      <c r="C87" s="18">
        <f t="shared" si="1"/>
        <v>-0.22431259044862517</v>
      </c>
    </row>
    <row r="88" spans="2:3" ht="15" thickBot="1" x14ac:dyDescent="0.25">
      <c r="B88" s="34" t="s">
        <v>23</v>
      </c>
      <c r="C88" s="18">
        <f t="shared" si="1"/>
        <v>5.504381037968996E-3</v>
      </c>
    </row>
    <row r="89" spans="2:3" ht="15" thickBot="1" x14ac:dyDescent="0.25">
      <c r="B89" s="34" t="s">
        <v>3</v>
      </c>
      <c r="C89" s="18">
        <f t="shared" si="1"/>
        <v>-0.13350785340314136</v>
      </c>
    </row>
    <row r="90" spans="2:3" ht="15" thickBot="1" x14ac:dyDescent="0.25">
      <c r="B90" s="35" t="s">
        <v>9</v>
      </c>
      <c r="C90" s="43">
        <f t="shared" si="1"/>
        <v>-0.10894156755797253</v>
      </c>
    </row>
  </sheetData>
  <pageMargins left="0.7" right="0.7" top="0.75" bottom="0.75" header="0.3" footer="0.3"/>
  <pageSetup paperSize="9" orientation="portrait" vertic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H75"/>
  <sheetViews>
    <sheetView workbookViewId="0"/>
  </sheetViews>
  <sheetFormatPr baseColWidth="10" defaultRowHeight="12.75" x14ac:dyDescent="0.2"/>
  <cols>
    <col min="2" max="2" width="32.85546875" bestFit="1" customWidth="1"/>
    <col min="3" max="13" width="13.140625" customWidth="1"/>
    <col min="14" max="14" width="12.7109375" customWidth="1"/>
    <col min="15" max="15" width="10.85546875" hidden="1" customWidth="1"/>
    <col min="16" max="16" width="11.28515625" hidden="1" customWidth="1"/>
    <col min="17" max="18" width="13.140625" customWidth="1"/>
    <col min="19" max="19" width="12.7109375" customWidth="1"/>
    <col min="20" max="20" width="12.5703125" customWidth="1"/>
    <col min="21" max="21" width="0.140625" hidden="1" customWidth="1"/>
    <col min="22" max="22" width="12.42578125" hidden="1"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70" t="s">
        <v>118</v>
      </c>
    </row>
    <row r="3" spans="1:20" ht="27.95" customHeight="1" x14ac:dyDescent="0.2">
      <c r="A3" s="12"/>
      <c r="B3" s="10"/>
      <c r="C3" s="32"/>
      <c r="D3" s="32"/>
      <c r="E3" s="32"/>
      <c r="F3" s="32"/>
      <c r="G3" s="32"/>
      <c r="H3" s="32"/>
      <c r="I3" s="32"/>
      <c r="J3" s="32"/>
      <c r="K3" s="32"/>
      <c r="L3" s="32"/>
      <c r="M3" s="32"/>
      <c r="N3" s="32"/>
      <c r="O3" s="32"/>
      <c r="P3" s="32"/>
      <c r="Q3" s="32"/>
    </row>
    <row r="4" spans="1:20" ht="15" x14ac:dyDescent="0.2">
      <c r="A4" s="12"/>
      <c r="C4" s="32"/>
      <c r="D4" s="32"/>
      <c r="E4" s="32"/>
      <c r="F4" s="32"/>
      <c r="G4" s="32"/>
      <c r="H4" s="32"/>
      <c r="I4" s="32"/>
      <c r="J4" s="32"/>
      <c r="K4" s="32"/>
      <c r="L4" s="32"/>
      <c r="M4" s="32"/>
      <c r="N4" s="32"/>
      <c r="O4" s="32"/>
      <c r="P4" s="32"/>
      <c r="Q4" s="32"/>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57" t="s">
        <v>46</v>
      </c>
      <c r="C6" s="20">
        <v>2021</v>
      </c>
      <c r="D6" s="20">
        <v>2022</v>
      </c>
    </row>
    <row r="7" spans="1:20" ht="17.100000000000001" customHeight="1" thickBot="1" x14ac:dyDescent="0.25">
      <c r="A7" s="12"/>
      <c r="B7" s="34" t="s">
        <v>24</v>
      </c>
      <c r="C7" s="55">
        <v>814</v>
      </c>
      <c r="D7" s="55">
        <v>535</v>
      </c>
    </row>
    <row r="8" spans="1:20" ht="17.100000000000001" customHeight="1" thickBot="1" x14ac:dyDescent="0.25">
      <c r="A8" s="12"/>
      <c r="B8" s="34" t="s">
        <v>25</v>
      </c>
      <c r="C8" s="55">
        <v>42</v>
      </c>
      <c r="D8" s="55">
        <v>35</v>
      </c>
    </row>
    <row r="9" spans="1:20" ht="17.100000000000001" customHeight="1" thickBot="1" x14ac:dyDescent="0.25">
      <c r="A9" s="12"/>
      <c r="B9" s="34" t="s">
        <v>56</v>
      </c>
      <c r="C9" s="55">
        <v>19</v>
      </c>
      <c r="D9" s="55">
        <v>36</v>
      </c>
    </row>
    <row r="10" spans="1:20" ht="17.100000000000001" customHeight="1" thickBot="1" x14ac:dyDescent="0.25">
      <c r="A10" s="12"/>
      <c r="B10" s="34" t="s">
        <v>19</v>
      </c>
      <c r="C10" s="55">
        <v>163</v>
      </c>
      <c r="D10" s="55">
        <v>109</v>
      </c>
    </row>
    <row r="11" spans="1:20" ht="17.100000000000001" customHeight="1" thickBot="1" x14ac:dyDescent="0.25">
      <c r="A11" s="12"/>
      <c r="B11" s="34" t="s">
        <v>0</v>
      </c>
      <c r="C11" s="55">
        <v>157</v>
      </c>
      <c r="D11" s="55">
        <v>166</v>
      </c>
      <c r="L11" s="72"/>
    </row>
    <row r="12" spans="1:20" ht="17.100000000000001" customHeight="1" thickBot="1" x14ac:dyDescent="0.25">
      <c r="A12" s="12"/>
      <c r="B12" s="34" t="s">
        <v>1</v>
      </c>
      <c r="C12" s="55">
        <v>23</v>
      </c>
      <c r="D12" s="55">
        <v>29</v>
      </c>
    </row>
    <row r="13" spans="1:20" ht="17.100000000000001" customHeight="1" thickBot="1" x14ac:dyDescent="0.25">
      <c r="A13" s="12"/>
      <c r="B13" s="34" t="s">
        <v>26</v>
      </c>
      <c r="C13" s="55">
        <v>96</v>
      </c>
      <c r="D13" s="55">
        <v>85</v>
      </c>
    </row>
    <row r="14" spans="1:20" ht="17.100000000000001" customHeight="1" thickBot="1" x14ac:dyDescent="0.25">
      <c r="A14" s="12"/>
      <c r="B14" s="34" t="s">
        <v>21</v>
      </c>
      <c r="C14" s="55">
        <v>230</v>
      </c>
      <c r="D14" s="55">
        <v>180</v>
      </c>
    </row>
    <row r="15" spans="1:20" ht="17.100000000000001" customHeight="1" thickBot="1" x14ac:dyDescent="0.25">
      <c r="A15" s="12"/>
      <c r="B15" s="34" t="s">
        <v>12</v>
      </c>
      <c r="C15" s="55">
        <v>930</v>
      </c>
      <c r="D15" s="55">
        <v>657</v>
      </c>
    </row>
    <row r="16" spans="1:20" ht="17.100000000000001" customHeight="1" thickBot="1" x14ac:dyDescent="0.25">
      <c r="A16" s="12"/>
      <c r="B16" s="34" t="s">
        <v>20</v>
      </c>
      <c r="C16" s="55">
        <v>423</v>
      </c>
      <c r="D16" s="55">
        <v>389</v>
      </c>
    </row>
    <row r="17" spans="1:34" ht="17.100000000000001" customHeight="1" thickBot="1" x14ac:dyDescent="0.25">
      <c r="A17" s="12"/>
      <c r="B17" s="34" t="s">
        <v>8</v>
      </c>
      <c r="C17" s="55">
        <v>33</v>
      </c>
      <c r="D17" s="55">
        <v>30</v>
      </c>
    </row>
    <row r="18" spans="1:34" ht="17.100000000000001" customHeight="1" thickBot="1" x14ac:dyDescent="0.25">
      <c r="A18" s="12"/>
      <c r="B18" s="34" t="s">
        <v>2</v>
      </c>
      <c r="C18" s="55">
        <v>78</v>
      </c>
      <c r="D18" s="55">
        <v>101</v>
      </c>
    </row>
    <row r="19" spans="1:34" ht="17.100000000000001" customHeight="1" thickBot="1" x14ac:dyDescent="0.25">
      <c r="A19" s="12"/>
      <c r="B19" s="34" t="s">
        <v>57</v>
      </c>
      <c r="C19" s="55">
        <v>263</v>
      </c>
      <c r="D19" s="55">
        <v>222</v>
      </c>
    </row>
    <row r="20" spans="1:34" ht="17.100000000000001" customHeight="1" thickBot="1" x14ac:dyDescent="0.25">
      <c r="A20" s="12"/>
      <c r="B20" s="34" t="s">
        <v>58</v>
      </c>
      <c r="C20" s="55">
        <v>115</v>
      </c>
      <c r="D20" s="55">
        <v>126</v>
      </c>
    </row>
    <row r="21" spans="1:34" ht="17.100000000000001" customHeight="1" thickBot="1" x14ac:dyDescent="0.25">
      <c r="A21" s="12"/>
      <c r="B21" s="34" t="s">
        <v>59</v>
      </c>
      <c r="C21" s="55">
        <v>12</v>
      </c>
      <c r="D21" s="55">
        <v>4</v>
      </c>
    </row>
    <row r="22" spans="1:34" ht="17.100000000000001" customHeight="1" thickBot="1" x14ac:dyDescent="0.25">
      <c r="A22" s="12"/>
      <c r="B22" s="34" t="s">
        <v>23</v>
      </c>
      <c r="C22" s="55">
        <v>70</v>
      </c>
      <c r="D22" s="55">
        <v>67</v>
      </c>
    </row>
    <row r="23" spans="1:34" ht="17.100000000000001" customHeight="1" thickBot="1" x14ac:dyDescent="0.25">
      <c r="A23" s="12"/>
      <c r="B23" s="34" t="s">
        <v>3</v>
      </c>
      <c r="C23" s="55">
        <v>11</v>
      </c>
      <c r="D23" s="55">
        <v>14</v>
      </c>
    </row>
    <row r="24" spans="1:34" ht="17.100000000000001" customHeight="1" thickBot="1" x14ac:dyDescent="0.25">
      <c r="A24" s="12"/>
      <c r="B24" s="35" t="s">
        <v>9</v>
      </c>
      <c r="C24" s="59">
        <v>3479</v>
      </c>
      <c r="D24" s="59">
        <f>SUM(D7:D23)</f>
        <v>2785</v>
      </c>
    </row>
    <row r="25" spans="1:34" x14ac:dyDescent="0.2">
      <c r="C25" s="60"/>
      <c r="D25" s="60"/>
      <c r="E25" s="60"/>
      <c r="F25" s="60"/>
      <c r="G25" s="60"/>
      <c r="H25" s="60"/>
      <c r="I25" s="60"/>
      <c r="J25" s="60"/>
      <c r="K25" s="60"/>
      <c r="L25" s="60"/>
      <c r="M25" s="60"/>
      <c r="N25" s="60"/>
      <c r="O25" s="60"/>
      <c r="P25" s="60"/>
      <c r="Q25" s="60"/>
      <c r="X25" s="54"/>
    </row>
    <row r="26" spans="1:34" x14ac:dyDescent="0.2">
      <c r="C26" s="60"/>
      <c r="D26" s="60"/>
      <c r="E26" s="60"/>
      <c r="F26" s="60"/>
      <c r="G26" s="60"/>
      <c r="H26" s="60"/>
      <c r="I26" s="60"/>
      <c r="J26" s="60"/>
      <c r="K26" s="60"/>
      <c r="L26" s="60"/>
      <c r="M26" s="60"/>
      <c r="N26" s="60"/>
      <c r="O26" s="60"/>
      <c r="P26" s="60"/>
      <c r="Q26" s="60"/>
      <c r="X26" s="54"/>
    </row>
    <row r="27" spans="1:34" x14ac:dyDescent="0.2">
      <c r="C27" s="60"/>
      <c r="D27" s="60"/>
      <c r="E27" s="60"/>
      <c r="F27" s="60"/>
      <c r="G27" s="60"/>
      <c r="H27" s="60"/>
      <c r="I27" s="60"/>
      <c r="J27" s="60"/>
      <c r="K27" s="60"/>
      <c r="L27" s="60"/>
      <c r="M27" s="60"/>
      <c r="N27" s="60"/>
      <c r="O27" s="60"/>
      <c r="P27" s="60"/>
      <c r="Q27" s="60"/>
      <c r="X27" s="54"/>
    </row>
    <row r="28" spans="1:34" x14ac:dyDescent="0.2">
      <c r="I28" s="72"/>
    </row>
    <row r="29" spans="1:34" ht="25.5" x14ac:dyDescent="0.2">
      <c r="B29" s="57"/>
      <c r="C29" s="20" t="s">
        <v>126</v>
      </c>
      <c r="AH29" t="s">
        <v>60</v>
      </c>
    </row>
    <row r="30" spans="1:34" ht="15" thickBot="1" x14ac:dyDescent="0.25">
      <c r="B30" s="34" t="s">
        <v>24</v>
      </c>
      <c r="C30" s="18">
        <f t="shared" ref="C30:C47" si="0">+(D7-C7)/C7</f>
        <v>-0.34275184275184273</v>
      </c>
    </row>
    <row r="31" spans="1:34" ht="15" thickBot="1" x14ac:dyDescent="0.25">
      <c r="B31" s="34" t="s">
        <v>25</v>
      </c>
      <c r="C31" s="18">
        <f t="shared" si="0"/>
        <v>-0.16666666666666666</v>
      </c>
    </row>
    <row r="32" spans="1:34" ht="15" thickBot="1" x14ac:dyDescent="0.25">
      <c r="B32" s="34" t="s">
        <v>56</v>
      </c>
      <c r="C32" s="18">
        <f t="shared" si="0"/>
        <v>0.89473684210526316</v>
      </c>
    </row>
    <row r="33" spans="2:3" ht="15" thickBot="1" x14ac:dyDescent="0.25">
      <c r="B33" s="34" t="s">
        <v>19</v>
      </c>
      <c r="C33" s="18">
        <f t="shared" si="0"/>
        <v>-0.33128834355828218</v>
      </c>
    </row>
    <row r="34" spans="2:3" ht="15" thickBot="1" x14ac:dyDescent="0.25">
      <c r="B34" s="34" t="s">
        <v>0</v>
      </c>
      <c r="C34" s="18">
        <f t="shared" si="0"/>
        <v>5.7324840764331211E-2</v>
      </c>
    </row>
    <row r="35" spans="2:3" ht="15" thickBot="1" x14ac:dyDescent="0.25">
      <c r="B35" s="34" t="s">
        <v>1</v>
      </c>
      <c r="C35" s="18">
        <f t="shared" si="0"/>
        <v>0.2608695652173913</v>
      </c>
    </row>
    <row r="36" spans="2:3" ht="15" thickBot="1" x14ac:dyDescent="0.25">
      <c r="B36" s="34" t="s">
        <v>26</v>
      </c>
      <c r="C36" s="18">
        <f t="shared" si="0"/>
        <v>-0.11458333333333333</v>
      </c>
    </row>
    <row r="37" spans="2:3" ht="15" thickBot="1" x14ac:dyDescent="0.25">
      <c r="B37" s="34" t="s">
        <v>21</v>
      </c>
      <c r="C37" s="18">
        <f t="shared" si="0"/>
        <v>-0.21739130434782608</v>
      </c>
    </row>
    <row r="38" spans="2:3" ht="15" thickBot="1" x14ac:dyDescent="0.25">
      <c r="B38" s="34" t="s">
        <v>12</v>
      </c>
      <c r="C38" s="18">
        <f t="shared" si="0"/>
        <v>-0.29354838709677417</v>
      </c>
    </row>
    <row r="39" spans="2:3" ht="15" thickBot="1" x14ac:dyDescent="0.25">
      <c r="B39" s="34" t="s">
        <v>20</v>
      </c>
      <c r="C39" s="18">
        <f t="shared" si="0"/>
        <v>-8.0378250591016553E-2</v>
      </c>
    </row>
    <row r="40" spans="2:3" ht="15" thickBot="1" x14ac:dyDescent="0.25">
      <c r="B40" s="34" t="s">
        <v>8</v>
      </c>
      <c r="C40" s="18">
        <f t="shared" si="0"/>
        <v>-9.0909090909090912E-2</v>
      </c>
    </row>
    <row r="41" spans="2:3" ht="15" thickBot="1" x14ac:dyDescent="0.25">
      <c r="B41" s="34" t="s">
        <v>2</v>
      </c>
      <c r="C41" s="18">
        <f t="shared" si="0"/>
        <v>0.29487179487179488</v>
      </c>
    </row>
    <row r="42" spans="2:3" ht="15" thickBot="1" x14ac:dyDescent="0.25">
      <c r="B42" s="34" t="s">
        <v>57</v>
      </c>
      <c r="C42" s="18">
        <f t="shared" si="0"/>
        <v>-0.155893536121673</v>
      </c>
    </row>
    <row r="43" spans="2:3" ht="15" thickBot="1" x14ac:dyDescent="0.25">
      <c r="B43" s="34" t="s">
        <v>58</v>
      </c>
      <c r="C43" s="18">
        <f t="shared" si="0"/>
        <v>9.5652173913043481E-2</v>
      </c>
    </row>
    <row r="44" spans="2:3" ht="15" thickBot="1" x14ac:dyDescent="0.25">
      <c r="B44" s="34" t="s">
        <v>59</v>
      </c>
      <c r="C44" s="18">
        <f t="shared" si="0"/>
        <v>-0.66666666666666663</v>
      </c>
    </row>
    <row r="45" spans="2:3" ht="15" thickBot="1" x14ac:dyDescent="0.25">
      <c r="B45" s="34" t="s">
        <v>23</v>
      </c>
      <c r="C45" s="18">
        <f t="shared" si="0"/>
        <v>-4.2857142857142858E-2</v>
      </c>
    </row>
    <row r="46" spans="2:3" ht="15" thickBot="1" x14ac:dyDescent="0.25">
      <c r="B46" s="34" t="s">
        <v>3</v>
      </c>
      <c r="C46" s="18">
        <f t="shared" si="0"/>
        <v>0.27272727272727271</v>
      </c>
    </row>
    <row r="47" spans="2:3" ht="15" thickBot="1" x14ac:dyDescent="0.25">
      <c r="B47" s="35" t="s">
        <v>9</v>
      </c>
      <c r="C47" s="43">
        <f t="shared" si="0"/>
        <v>-0.19948260994538661</v>
      </c>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39" customHeight="1" x14ac:dyDescent="0.2">
      <c r="A53" s="12"/>
      <c r="B53" s="12"/>
      <c r="C53" s="19">
        <v>2021</v>
      </c>
      <c r="D53" s="19">
        <v>2022</v>
      </c>
      <c r="E53" s="12"/>
      <c r="F53" s="12"/>
      <c r="G53" s="12"/>
      <c r="H53" s="12"/>
      <c r="I53" s="12"/>
      <c r="J53" s="12"/>
      <c r="K53" s="12"/>
      <c r="L53" s="12"/>
      <c r="M53" s="12"/>
      <c r="N53" s="12"/>
      <c r="O53" s="12"/>
      <c r="P53" s="12">
        <v>2022</v>
      </c>
      <c r="Q53" s="12"/>
      <c r="R53" s="12"/>
      <c r="S53" s="12"/>
      <c r="T53" s="12"/>
      <c r="U53" s="12"/>
    </row>
    <row r="54" spans="1:27" ht="15" thickBot="1" x14ac:dyDescent="0.25">
      <c r="A54" s="12"/>
      <c r="B54" s="34" t="s">
        <v>24</v>
      </c>
      <c r="C54" s="68">
        <f>+(C7/O54)*100000</f>
        <v>9.4259994772854832</v>
      </c>
      <c r="D54" s="68">
        <f>+(D7/P54)*100000</f>
        <v>6.171789867513013</v>
      </c>
      <c r="E54" s="12"/>
      <c r="F54" s="12"/>
      <c r="G54" s="12"/>
      <c r="H54" s="12"/>
      <c r="I54" s="12"/>
      <c r="J54" s="12"/>
      <c r="K54" s="12"/>
      <c r="L54" s="12"/>
      <c r="M54" s="12"/>
      <c r="N54" s="12"/>
      <c r="O54" s="12">
        <v>8635689</v>
      </c>
      <c r="P54" s="12">
        <v>8668474</v>
      </c>
      <c r="Q54" s="12"/>
      <c r="R54" s="12"/>
      <c r="S54" s="12"/>
      <c r="T54" s="12"/>
      <c r="U54" s="12"/>
    </row>
    <row r="55" spans="1:27" ht="15" thickBot="1" x14ac:dyDescent="0.25">
      <c r="A55" s="12"/>
      <c r="B55" s="34" t="s">
        <v>25</v>
      </c>
      <c r="C55" s="68">
        <f t="shared" ref="C55:C71" si="1">+(C8/O55)*100000</f>
        <v>3.1593413826331007</v>
      </c>
      <c r="D55" s="68">
        <f t="shared" ref="D55:D71" si="2">+(D8/P55)*100000</f>
        <v>2.6388904596570195</v>
      </c>
      <c r="E55" s="12"/>
      <c r="F55" s="12"/>
      <c r="G55" s="12"/>
      <c r="H55" s="12"/>
      <c r="I55" s="12"/>
      <c r="J55" s="12"/>
      <c r="K55" s="12"/>
      <c r="L55" s="12"/>
      <c r="M55" s="12"/>
      <c r="N55" s="12"/>
      <c r="O55" s="12">
        <v>1329391</v>
      </c>
      <c r="P55" s="12">
        <v>1326315</v>
      </c>
      <c r="Q55" s="12"/>
      <c r="R55" s="12"/>
      <c r="S55" s="12"/>
      <c r="T55" s="12"/>
      <c r="U55" s="12"/>
    </row>
    <row r="56" spans="1:27" ht="15" thickBot="1" x14ac:dyDescent="0.25">
      <c r="A56" s="12"/>
      <c r="B56" s="34" t="s">
        <v>56</v>
      </c>
      <c r="C56" s="68">
        <f t="shared" si="1"/>
        <v>1.8649684329553664</v>
      </c>
      <c r="D56" s="68">
        <f t="shared" si="2"/>
        <v>3.5832090822406206</v>
      </c>
      <c r="E56" s="12"/>
      <c r="F56" s="12"/>
      <c r="G56" s="12"/>
      <c r="H56" s="12"/>
      <c r="I56" s="12"/>
      <c r="J56" s="12"/>
      <c r="K56" s="12"/>
      <c r="L56" s="12"/>
      <c r="M56" s="12"/>
      <c r="N56" s="12"/>
      <c r="O56" s="12">
        <v>1018784</v>
      </c>
      <c r="P56" s="12">
        <v>1004686</v>
      </c>
      <c r="Q56" s="12"/>
      <c r="R56" s="12"/>
      <c r="S56" s="12"/>
      <c r="T56" s="12"/>
      <c r="U56" s="12"/>
    </row>
    <row r="57" spans="1:27" ht="15" thickBot="1" x14ac:dyDescent="0.25">
      <c r="A57" s="12"/>
      <c r="B57" s="34" t="s">
        <v>19</v>
      </c>
      <c r="C57" s="68">
        <f t="shared" si="1"/>
        <v>13.913275056912124</v>
      </c>
      <c r="D57" s="68">
        <f t="shared" si="2"/>
        <v>9.2635164478408782</v>
      </c>
      <c r="E57" s="12"/>
      <c r="F57" s="12"/>
      <c r="G57" s="12"/>
      <c r="H57" s="12"/>
      <c r="I57" s="12"/>
      <c r="J57" s="12"/>
      <c r="K57" s="12"/>
      <c r="L57" s="12"/>
      <c r="M57" s="12"/>
      <c r="N57" s="12"/>
      <c r="O57" s="12">
        <v>1171543</v>
      </c>
      <c r="P57" s="12">
        <v>1176659</v>
      </c>
      <c r="Q57" s="12"/>
      <c r="R57" s="12"/>
      <c r="S57" s="12"/>
      <c r="T57" s="12"/>
      <c r="U57" s="12"/>
    </row>
    <row r="58" spans="1:27" ht="15" thickBot="1" x14ac:dyDescent="0.25">
      <c r="A58" s="12"/>
      <c r="B58" s="34" t="s">
        <v>0</v>
      </c>
      <c r="C58" s="68">
        <f t="shared" si="1"/>
        <v>7.215232688956374</v>
      </c>
      <c r="D58" s="68">
        <f t="shared" si="2"/>
        <v>7.6227177192828579</v>
      </c>
      <c r="E58" s="12"/>
      <c r="F58" s="12"/>
      <c r="G58" s="12"/>
      <c r="H58" s="12"/>
      <c r="I58" s="12"/>
      <c r="J58" s="12"/>
      <c r="K58" s="12"/>
      <c r="L58" s="12"/>
      <c r="M58" s="12"/>
      <c r="N58" s="12"/>
      <c r="O58" s="12">
        <v>2175952</v>
      </c>
      <c r="P58" s="12">
        <v>2177701</v>
      </c>
      <c r="Q58" s="12"/>
      <c r="R58" s="12"/>
      <c r="S58" s="12"/>
      <c r="T58" s="12"/>
      <c r="U58" s="12"/>
    </row>
    <row r="59" spans="1:27" ht="15" thickBot="1" x14ac:dyDescent="0.25">
      <c r="A59" s="12"/>
      <c r="B59" s="34" t="s">
        <v>1</v>
      </c>
      <c r="C59" s="68">
        <f t="shared" si="1"/>
        <v>3.9457544539847831</v>
      </c>
      <c r="D59" s="68">
        <f t="shared" si="2"/>
        <v>4.9538607657643805</v>
      </c>
      <c r="E59" s="12"/>
      <c r="F59" s="12"/>
      <c r="G59" s="12"/>
      <c r="H59" s="12"/>
      <c r="I59" s="12"/>
      <c r="J59" s="12"/>
      <c r="K59" s="12"/>
      <c r="L59" s="12"/>
      <c r="M59" s="12"/>
      <c r="N59" s="12"/>
      <c r="O59" s="12">
        <v>582905</v>
      </c>
      <c r="P59" s="12">
        <v>585402</v>
      </c>
      <c r="Q59" s="12"/>
      <c r="R59" s="12"/>
      <c r="S59" s="12"/>
      <c r="T59" s="12"/>
      <c r="U59" s="12"/>
    </row>
    <row r="60" spans="1:27" ht="15" thickBot="1" x14ac:dyDescent="0.25">
      <c r="A60" s="12"/>
      <c r="B60" s="34" t="s">
        <v>27</v>
      </c>
      <c r="C60" s="68">
        <f t="shared" si="1"/>
        <v>4.0084879732834278</v>
      </c>
      <c r="D60" s="68">
        <f t="shared" si="2"/>
        <v>3.5825072493087871</v>
      </c>
      <c r="E60" s="12"/>
      <c r="F60" s="12"/>
      <c r="G60" s="12"/>
      <c r="H60" s="12"/>
      <c r="I60" s="12"/>
      <c r="J60" s="12"/>
      <c r="K60" s="12"/>
      <c r="L60" s="12"/>
      <c r="M60" s="12"/>
      <c r="N60" s="12"/>
      <c r="O60" s="12">
        <v>2394918</v>
      </c>
      <c r="P60" s="12">
        <v>2372640</v>
      </c>
      <c r="Q60" s="12"/>
      <c r="R60" s="12"/>
      <c r="S60" s="12"/>
      <c r="T60" s="12"/>
      <c r="U60" s="12"/>
    </row>
    <row r="61" spans="1:27" ht="15" thickBot="1" x14ac:dyDescent="0.25">
      <c r="A61" s="12"/>
      <c r="B61" s="34" t="s">
        <v>21</v>
      </c>
      <c r="C61" s="68">
        <f t="shared" si="1"/>
        <v>11.245728456729127</v>
      </c>
      <c r="D61" s="68">
        <f t="shared" si="2"/>
        <v>8.7662565357312623</v>
      </c>
      <c r="E61" s="12"/>
      <c r="F61" s="12"/>
      <c r="G61" s="12"/>
      <c r="H61" s="12"/>
      <c r="I61" s="12"/>
      <c r="J61" s="12"/>
      <c r="K61" s="12"/>
      <c r="L61" s="12"/>
      <c r="M61" s="12"/>
      <c r="N61" s="12"/>
      <c r="O61" s="12">
        <v>2045221</v>
      </c>
      <c r="P61" s="12">
        <v>2053328</v>
      </c>
      <c r="Q61" s="12"/>
      <c r="R61" s="12"/>
      <c r="S61" s="12"/>
      <c r="T61" s="12"/>
      <c r="U61" s="12"/>
    </row>
    <row r="62" spans="1:27" ht="15" thickBot="1" x14ac:dyDescent="0.25">
      <c r="A62" s="12"/>
      <c r="B62" s="34" t="s">
        <v>12</v>
      </c>
      <c r="C62" s="68">
        <f t="shared" si="1"/>
        <v>11.952991583166023</v>
      </c>
      <c r="D62" s="68">
        <f t="shared" si="2"/>
        <v>8.4310637346070525</v>
      </c>
      <c r="E62" s="12"/>
      <c r="F62" s="12"/>
      <c r="G62" s="12"/>
      <c r="H62" s="12"/>
      <c r="I62" s="12"/>
      <c r="J62" s="12"/>
      <c r="K62" s="12"/>
      <c r="L62" s="12"/>
      <c r="M62" s="12"/>
      <c r="N62" s="12"/>
      <c r="O62" s="12">
        <v>7780479</v>
      </c>
      <c r="P62" s="12">
        <v>7792611</v>
      </c>
      <c r="Q62" s="12"/>
      <c r="R62" s="12"/>
      <c r="S62" s="12"/>
      <c r="T62" s="12"/>
      <c r="U62" s="12"/>
    </row>
    <row r="63" spans="1:27" ht="15" thickBot="1" x14ac:dyDescent="0.25">
      <c r="A63" s="12"/>
      <c r="B63" s="34" t="s">
        <v>117</v>
      </c>
      <c r="C63" s="68">
        <f t="shared" si="1"/>
        <v>8.36405922228486</v>
      </c>
      <c r="D63" s="68">
        <f t="shared" si="2"/>
        <v>7.6304927042485762</v>
      </c>
      <c r="E63" s="12"/>
      <c r="F63" s="12"/>
      <c r="G63" s="12"/>
      <c r="H63" s="12"/>
      <c r="I63" s="12"/>
      <c r="J63" s="12"/>
      <c r="K63" s="12"/>
      <c r="L63" s="12"/>
      <c r="M63" s="12"/>
      <c r="N63" s="12"/>
      <c r="O63" s="12">
        <v>5057353</v>
      </c>
      <c r="P63" s="12">
        <v>5097967</v>
      </c>
      <c r="Q63" s="12"/>
      <c r="R63" s="12"/>
      <c r="S63" s="12"/>
      <c r="T63" s="12"/>
      <c r="U63" s="12"/>
    </row>
    <row r="64" spans="1:27" ht="15" thickBot="1" x14ac:dyDescent="0.25">
      <c r="A64" s="12"/>
      <c r="B64" s="34" t="s">
        <v>8</v>
      </c>
      <c r="C64" s="68">
        <f t="shared" si="1"/>
        <v>3.1015416541743459</v>
      </c>
      <c r="D64" s="68">
        <f t="shared" si="2"/>
        <v>2.8442057839768822</v>
      </c>
      <c r="E64" s="12"/>
      <c r="F64" s="12"/>
      <c r="G64" s="12"/>
      <c r="H64" s="12"/>
      <c r="I64" s="12"/>
      <c r="J64" s="12"/>
      <c r="K64" s="12"/>
      <c r="L64" s="12"/>
      <c r="M64" s="12"/>
      <c r="N64" s="12"/>
      <c r="O64" s="12">
        <v>1063987</v>
      </c>
      <c r="P64" s="12">
        <v>1054776</v>
      </c>
      <c r="Q64" s="12"/>
      <c r="R64" s="12"/>
      <c r="S64" s="12"/>
      <c r="T64" s="12"/>
      <c r="U64" s="12"/>
    </row>
    <row r="65" spans="1:27" ht="15" thickBot="1" x14ac:dyDescent="0.25">
      <c r="A65" s="12"/>
      <c r="B65" s="34" t="s">
        <v>2</v>
      </c>
      <c r="C65" s="68">
        <f t="shared" si="1"/>
        <v>2.8869439440613895</v>
      </c>
      <c r="D65" s="68">
        <f t="shared" si="2"/>
        <v>3.7539993101561668</v>
      </c>
      <c r="E65" s="12"/>
      <c r="F65" s="12"/>
      <c r="G65" s="12"/>
      <c r="H65" s="12"/>
      <c r="I65" s="12"/>
      <c r="J65" s="12"/>
      <c r="K65" s="12"/>
      <c r="L65" s="12"/>
      <c r="M65" s="12"/>
      <c r="N65" s="12"/>
      <c r="O65" s="12">
        <v>2701819</v>
      </c>
      <c r="P65" s="12">
        <v>2690464</v>
      </c>
      <c r="Q65" s="12"/>
      <c r="R65" s="12"/>
      <c r="S65" s="12"/>
      <c r="T65" s="12"/>
      <c r="U65" s="12"/>
    </row>
    <row r="66" spans="1:27" ht="15" thickBot="1" x14ac:dyDescent="0.25">
      <c r="A66" s="12"/>
      <c r="B66" s="34" t="s">
        <v>57</v>
      </c>
      <c r="C66" s="68">
        <f t="shared" si="1"/>
        <v>3.8791201270581461</v>
      </c>
      <c r="D66" s="68">
        <f t="shared" si="2"/>
        <v>3.2887251834575348</v>
      </c>
      <c r="E66" s="12"/>
      <c r="F66" s="12"/>
      <c r="G66" s="12"/>
      <c r="H66" s="12"/>
      <c r="I66" s="12"/>
      <c r="J66" s="12"/>
      <c r="K66" s="12"/>
      <c r="L66" s="12"/>
      <c r="M66" s="12"/>
      <c r="N66" s="12"/>
      <c r="O66" s="12">
        <v>6779888</v>
      </c>
      <c r="P66" s="12">
        <v>6750336</v>
      </c>
      <c r="Q66" s="12"/>
      <c r="R66" s="12"/>
      <c r="S66" s="12"/>
      <c r="T66" s="12"/>
      <c r="U66" s="12"/>
    </row>
    <row r="67" spans="1:27" ht="15" thickBot="1" x14ac:dyDescent="0.25">
      <c r="A67" s="12"/>
      <c r="B67" s="34" t="s">
        <v>58</v>
      </c>
      <c r="C67" s="68">
        <f t="shared" si="1"/>
        <v>7.6095896710738318</v>
      </c>
      <c r="D67" s="68">
        <f t="shared" si="2"/>
        <v>8.2251980901873374</v>
      </c>
      <c r="E67" s="12"/>
      <c r="F67" s="12"/>
      <c r="G67" s="12"/>
      <c r="H67" s="12"/>
      <c r="I67" s="12"/>
      <c r="J67" s="12"/>
      <c r="K67" s="12"/>
      <c r="L67" s="12"/>
      <c r="M67" s="12"/>
      <c r="N67" s="12"/>
      <c r="O67" s="12">
        <v>1511251</v>
      </c>
      <c r="P67" s="12">
        <v>1531878</v>
      </c>
      <c r="Q67" s="12"/>
      <c r="R67" s="12"/>
      <c r="S67" s="12"/>
      <c r="T67" s="12"/>
      <c r="U67" s="12"/>
    </row>
    <row r="68" spans="1:27" ht="15" thickBot="1" x14ac:dyDescent="0.25">
      <c r="A68" s="12"/>
      <c r="B68" s="34" t="s">
        <v>59</v>
      </c>
      <c r="C68" s="68">
        <f t="shared" si="1"/>
        <v>1.8148902671972196</v>
      </c>
      <c r="D68" s="68">
        <f t="shared" si="2"/>
        <v>0.6023035097731273</v>
      </c>
      <c r="E68" s="12"/>
      <c r="F68" s="12"/>
      <c r="G68" s="12"/>
      <c r="H68" s="12"/>
      <c r="I68" s="12"/>
      <c r="J68" s="12"/>
      <c r="K68" s="12"/>
      <c r="L68" s="12"/>
      <c r="M68" s="12"/>
      <c r="N68" s="12"/>
      <c r="O68" s="12">
        <v>661197</v>
      </c>
      <c r="P68" s="12">
        <v>664117</v>
      </c>
      <c r="Q68" s="12"/>
      <c r="R68" s="12"/>
      <c r="S68" s="12"/>
      <c r="T68" s="12"/>
      <c r="U68" s="12"/>
    </row>
    <row r="69" spans="1:27" ht="15" thickBot="1" x14ac:dyDescent="0.25">
      <c r="A69" s="12"/>
      <c r="B69" s="34" t="s">
        <v>23</v>
      </c>
      <c r="C69" s="68">
        <f t="shared" si="1"/>
        <v>3.1524374646476656</v>
      </c>
      <c r="D69" s="68">
        <f t="shared" si="2"/>
        <v>3.034181183185745</v>
      </c>
      <c r="E69" s="12"/>
      <c r="F69" s="12"/>
      <c r="G69" s="12"/>
      <c r="H69" s="12"/>
      <c r="I69" s="12"/>
      <c r="J69" s="12"/>
      <c r="K69" s="12"/>
      <c r="L69" s="12"/>
      <c r="M69" s="12"/>
      <c r="N69" s="12"/>
      <c r="O69" s="12">
        <v>2220504</v>
      </c>
      <c r="P69" s="12">
        <v>2208174</v>
      </c>
      <c r="Q69" s="12"/>
      <c r="R69" s="12"/>
      <c r="S69" s="12"/>
      <c r="T69" s="12"/>
      <c r="U69" s="12"/>
    </row>
    <row r="70" spans="1:27" ht="15" thickBot="1" x14ac:dyDescent="0.25">
      <c r="A70" s="12"/>
      <c r="B70" s="34" t="s">
        <v>3</v>
      </c>
      <c r="C70" s="68">
        <f t="shared" si="1"/>
        <v>3.4384240764705516</v>
      </c>
      <c r="D70" s="68">
        <f t="shared" si="2"/>
        <v>4.3764770610080905</v>
      </c>
      <c r="E70" s="12"/>
      <c r="F70" s="12"/>
      <c r="G70" s="12"/>
      <c r="H70" s="12"/>
      <c r="I70" s="12"/>
      <c r="J70" s="12"/>
      <c r="K70" s="12"/>
      <c r="L70" s="12"/>
      <c r="M70" s="12"/>
      <c r="N70" s="12"/>
      <c r="O70" s="12">
        <v>319914</v>
      </c>
      <c r="P70" s="12">
        <v>319892</v>
      </c>
      <c r="Q70" s="12"/>
      <c r="R70" s="12"/>
      <c r="S70" s="12"/>
      <c r="T70" s="12"/>
      <c r="U70" s="12"/>
    </row>
    <row r="71" spans="1:27" ht="15" thickBot="1" x14ac:dyDescent="0.25">
      <c r="A71" s="12"/>
      <c r="B71" s="35" t="s">
        <v>9</v>
      </c>
      <c r="C71" s="69">
        <f t="shared" si="1"/>
        <v>7.3318055050500197</v>
      </c>
      <c r="D71" s="69">
        <f t="shared" si="2"/>
        <v>5.8661934954972494</v>
      </c>
      <c r="E71" s="12"/>
      <c r="F71" s="12"/>
      <c r="G71" s="12"/>
      <c r="H71" s="12"/>
      <c r="I71" s="12"/>
      <c r="J71" s="12"/>
      <c r="K71" s="12"/>
      <c r="L71" s="12"/>
      <c r="M71" s="12"/>
      <c r="N71" s="12"/>
      <c r="O71" s="12">
        <v>47450795</v>
      </c>
      <c r="P71" s="12">
        <v>47475420</v>
      </c>
      <c r="Q71" s="12"/>
      <c r="R71" s="12"/>
      <c r="S71" s="12"/>
      <c r="T71" s="12"/>
      <c r="U71" s="12"/>
    </row>
    <row r="72" spans="1:27" ht="13.5" thickBot="1" x14ac:dyDescent="0.25">
      <c r="A72" s="12"/>
      <c r="B72" s="12"/>
      <c r="C72" s="68"/>
      <c r="D72" s="68"/>
      <c r="E72" s="68"/>
      <c r="F72" s="68"/>
      <c r="G72" s="68"/>
      <c r="H72" s="12"/>
      <c r="I72" s="12"/>
      <c r="J72" s="12"/>
      <c r="K72" s="12"/>
      <c r="L72" s="12"/>
      <c r="M72" s="12"/>
      <c r="N72" s="12"/>
      <c r="O72" s="12"/>
      <c r="P72" s="12"/>
      <c r="Q72" s="12"/>
      <c r="R72" s="12"/>
      <c r="S72" s="12"/>
      <c r="T72" s="12"/>
      <c r="U72" s="12"/>
      <c r="V72" s="12"/>
      <c r="W72" s="12"/>
      <c r="X72" s="12"/>
      <c r="Y72" s="12"/>
      <c r="Z72" s="12"/>
      <c r="AA72" s="12"/>
    </row>
    <row r="73" spans="1:27" ht="13.5" thickBot="1" x14ac:dyDescent="0.25">
      <c r="A73" s="12"/>
      <c r="B73" s="12"/>
      <c r="C73" s="68"/>
      <c r="D73" s="68"/>
      <c r="E73" s="68"/>
      <c r="F73" s="68"/>
      <c r="G73" s="68"/>
      <c r="H73" s="12"/>
      <c r="I73" s="12"/>
      <c r="J73" s="12"/>
      <c r="K73" s="12"/>
      <c r="L73" s="12"/>
      <c r="M73" s="12"/>
      <c r="N73" s="12"/>
      <c r="O73" s="12"/>
      <c r="P73" s="12"/>
      <c r="Q73" s="12"/>
      <c r="R73" s="12"/>
      <c r="S73" s="12"/>
      <c r="T73" s="12"/>
      <c r="U73" s="12"/>
      <c r="V73" s="12"/>
      <c r="W73" s="12"/>
      <c r="X73" s="12"/>
      <c r="Y73" s="12"/>
      <c r="Z73" s="12"/>
      <c r="AA73" s="12"/>
    </row>
    <row r="74" spans="1:27"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R59"/>
  <sheetViews>
    <sheetView zoomScale="110" zoomScaleNormal="110" workbookViewId="0"/>
  </sheetViews>
  <sheetFormatPr baseColWidth="10" defaultRowHeight="12.75" x14ac:dyDescent="0.2"/>
  <cols>
    <col min="2" max="2" width="32.85546875" bestFit="1" customWidth="1"/>
    <col min="3" max="3" width="15.42578125" customWidth="1"/>
    <col min="4" max="4" width="14.28515625" customWidth="1"/>
    <col min="5" max="5" width="15.42578125" customWidth="1"/>
    <col min="6" max="6" width="14.42578125" customWidth="1"/>
    <col min="7" max="7" width="14.28515625" customWidth="1"/>
    <col min="8" max="9" width="17.140625" customWidth="1"/>
    <col min="10" max="10" width="14.7109375" customWidth="1"/>
    <col min="11" max="11" width="17.140625" customWidth="1"/>
    <col min="12" max="12" width="16" customWidth="1"/>
    <col min="13" max="14" width="15.7109375" customWidth="1"/>
    <col min="15" max="15" width="15.42578125" customWidth="1"/>
    <col min="16" max="16" width="16.42578125" customWidth="1"/>
    <col min="17" max="17" width="16.5703125" customWidth="1"/>
    <col min="18"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32"/>
      <c r="D3" s="32"/>
      <c r="E3" s="32"/>
      <c r="F3" s="32"/>
      <c r="G3" s="32"/>
      <c r="H3" s="32"/>
      <c r="I3" s="32"/>
      <c r="J3" s="32"/>
      <c r="K3" s="32"/>
      <c r="L3" s="32"/>
      <c r="M3" s="32"/>
      <c r="N3" s="32"/>
      <c r="O3" s="32"/>
      <c r="P3" s="32"/>
      <c r="Q3" s="32"/>
    </row>
    <row r="4" spans="1:17" ht="15" x14ac:dyDescent="0.2">
      <c r="A4" s="83"/>
      <c r="B4" s="84"/>
      <c r="C4" s="85"/>
      <c r="D4" s="85"/>
      <c r="E4" s="85"/>
      <c r="F4" s="85"/>
      <c r="G4" s="85"/>
      <c r="H4" s="85"/>
      <c r="I4" s="85"/>
      <c r="J4" s="85"/>
      <c r="K4" s="85"/>
      <c r="L4" s="85"/>
      <c r="M4" s="85"/>
      <c r="N4" s="85"/>
      <c r="O4" s="85"/>
      <c r="P4" s="32"/>
      <c r="Q4" s="32"/>
    </row>
    <row r="5" spans="1:17" ht="18.75" customHeight="1" x14ac:dyDescent="0.2">
      <c r="A5" s="83"/>
      <c r="B5" s="83"/>
      <c r="C5" s="83"/>
      <c r="D5" s="83"/>
      <c r="E5" s="83"/>
      <c r="F5" s="83"/>
      <c r="G5" s="83"/>
      <c r="H5" s="83"/>
      <c r="I5" s="83"/>
      <c r="J5" s="83"/>
      <c r="K5" s="83"/>
      <c r="L5" s="83"/>
      <c r="M5" s="83"/>
      <c r="N5" s="83"/>
      <c r="O5" s="83"/>
      <c r="P5" s="12"/>
      <c r="Q5" s="12"/>
    </row>
    <row r="6" spans="1:17" ht="75" customHeight="1" x14ac:dyDescent="0.2">
      <c r="A6" s="12"/>
      <c r="B6" s="57"/>
      <c r="C6" s="20" t="s">
        <v>131</v>
      </c>
      <c r="D6" s="20" t="s">
        <v>109</v>
      </c>
      <c r="E6" s="20" t="s">
        <v>119</v>
      </c>
      <c r="F6" s="20" t="s">
        <v>108</v>
      </c>
      <c r="G6" s="20" t="s">
        <v>120</v>
      </c>
      <c r="H6" s="20" t="s">
        <v>123</v>
      </c>
      <c r="I6" s="20" t="s">
        <v>121</v>
      </c>
      <c r="J6" s="20" t="s">
        <v>110</v>
      </c>
      <c r="K6" s="20" t="s">
        <v>111</v>
      </c>
      <c r="L6" s="20" t="s">
        <v>113</v>
      </c>
      <c r="M6" s="20" t="s">
        <v>112</v>
      </c>
      <c r="N6" s="20" t="s">
        <v>122</v>
      </c>
      <c r="O6" s="20" t="s">
        <v>115</v>
      </c>
      <c r="P6" s="20" t="s">
        <v>114</v>
      </c>
    </row>
    <row r="7" spans="1:17" ht="17.100000000000001" customHeight="1" thickBot="1" x14ac:dyDescent="0.25">
      <c r="A7" s="12"/>
      <c r="B7" s="34" t="s">
        <v>64</v>
      </c>
      <c r="C7" s="55">
        <v>38</v>
      </c>
      <c r="D7" s="55">
        <v>91</v>
      </c>
      <c r="E7" s="55">
        <v>232</v>
      </c>
      <c r="F7" s="55">
        <f>+C7+D7+E7</f>
        <v>361</v>
      </c>
      <c r="G7" s="55">
        <v>2738</v>
      </c>
      <c r="H7" s="55">
        <v>2018</v>
      </c>
      <c r="I7" s="55">
        <v>820</v>
      </c>
      <c r="J7" s="55">
        <v>15373</v>
      </c>
      <c r="K7" s="55">
        <v>1029</v>
      </c>
      <c r="L7" s="55">
        <v>343</v>
      </c>
      <c r="M7" s="55">
        <v>596</v>
      </c>
      <c r="N7" s="55">
        <v>90</v>
      </c>
      <c r="O7" s="55">
        <v>1572</v>
      </c>
      <c r="P7" s="55">
        <v>69</v>
      </c>
      <c r="Q7" s="54"/>
    </row>
    <row r="8" spans="1:17" ht="17.100000000000001" customHeight="1" thickBot="1" x14ac:dyDescent="0.25">
      <c r="A8" s="12"/>
      <c r="B8" s="34" t="s">
        <v>73</v>
      </c>
      <c r="C8" s="55">
        <v>44</v>
      </c>
      <c r="D8" s="55">
        <v>96</v>
      </c>
      <c r="E8" s="55">
        <v>391</v>
      </c>
      <c r="F8" s="55">
        <f t="shared" ref="F8:F57" si="0">+C8+D8+E8</f>
        <v>531</v>
      </c>
      <c r="G8" s="55">
        <v>2296</v>
      </c>
      <c r="H8" s="55">
        <v>3208</v>
      </c>
      <c r="I8" s="55">
        <v>759</v>
      </c>
      <c r="J8" s="55">
        <v>27186</v>
      </c>
      <c r="K8" s="55">
        <v>950</v>
      </c>
      <c r="L8" s="55">
        <v>246</v>
      </c>
      <c r="M8" s="55">
        <v>654</v>
      </c>
      <c r="N8" s="55">
        <v>50</v>
      </c>
      <c r="O8" s="55">
        <v>2220</v>
      </c>
      <c r="P8" s="55">
        <v>110</v>
      </c>
    </row>
    <row r="9" spans="1:17" ht="17.100000000000001" customHeight="1" thickBot="1" x14ac:dyDescent="0.25">
      <c r="A9" s="12"/>
      <c r="B9" s="34" t="s">
        <v>76</v>
      </c>
      <c r="C9" s="55">
        <v>46</v>
      </c>
      <c r="D9" s="55">
        <v>52</v>
      </c>
      <c r="E9" s="55">
        <v>122</v>
      </c>
      <c r="F9" s="55">
        <f t="shared" si="0"/>
        <v>220</v>
      </c>
      <c r="G9" s="55">
        <v>1342</v>
      </c>
      <c r="H9" s="55">
        <v>1517</v>
      </c>
      <c r="I9" s="55">
        <v>520</v>
      </c>
      <c r="J9" s="55">
        <v>12527</v>
      </c>
      <c r="K9" s="55">
        <v>401</v>
      </c>
      <c r="L9" s="55">
        <v>129</v>
      </c>
      <c r="M9" s="55">
        <v>250</v>
      </c>
      <c r="N9" s="55">
        <v>22</v>
      </c>
      <c r="O9" s="55">
        <v>1296</v>
      </c>
      <c r="P9" s="55">
        <v>43</v>
      </c>
    </row>
    <row r="10" spans="1:17" ht="17.100000000000001" customHeight="1" thickBot="1" x14ac:dyDescent="0.25">
      <c r="A10" s="12"/>
      <c r="B10" s="34" t="s">
        <v>80</v>
      </c>
      <c r="C10" s="55">
        <v>55</v>
      </c>
      <c r="D10" s="55">
        <v>109</v>
      </c>
      <c r="E10" s="55">
        <v>228</v>
      </c>
      <c r="F10" s="55">
        <f t="shared" si="0"/>
        <v>392</v>
      </c>
      <c r="G10" s="55">
        <v>1978</v>
      </c>
      <c r="H10" s="55">
        <v>2801</v>
      </c>
      <c r="I10" s="55">
        <v>502</v>
      </c>
      <c r="J10" s="55">
        <v>17632</v>
      </c>
      <c r="K10" s="55">
        <v>757</v>
      </c>
      <c r="L10" s="55">
        <v>219</v>
      </c>
      <c r="M10" s="55">
        <v>478</v>
      </c>
      <c r="N10" s="55">
        <v>60</v>
      </c>
      <c r="O10" s="55">
        <v>915</v>
      </c>
      <c r="P10" s="55">
        <v>85</v>
      </c>
    </row>
    <row r="11" spans="1:17" ht="17.100000000000001" customHeight="1" thickBot="1" x14ac:dyDescent="0.25">
      <c r="A11" s="12"/>
      <c r="B11" s="34" t="s">
        <v>82</v>
      </c>
      <c r="C11" s="55">
        <v>23</v>
      </c>
      <c r="D11" s="55">
        <v>41</v>
      </c>
      <c r="E11" s="55">
        <v>97</v>
      </c>
      <c r="F11" s="55">
        <f t="shared" si="0"/>
        <v>161</v>
      </c>
      <c r="G11" s="55">
        <v>1128</v>
      </c>
      <c r="H11" s="55">
        <v>1173</v>
      </c>
      <c r="I11" s="55">
        <v>316</v>
      </c>
      <c r="J11" s="55">
        <v>11015</v>
      </c>
      <c r="K11" s="55">
        <v>424</v>
      </c>
      <c r="L11" s="55">
        <v>141</v>
      </c>
      <c r="M11" s="55">
        <v>268</v>
      </c>
      <c r="N11" s="55">
        <v>15</v>
      </c>
      <c r="O11" s="55">
        <v>1064</v>
      </c>
      <c r="P11" s="55">
        <v>40</v>
      </c>
    </row>
    <row r="12" spans="1:17" ht="17.100000000000001" customHeight="1" thickBot="1" x14ac:dyDescent="0.25">
      <c r="A12" s="12"/>
      <c r="B12" s="34" t="s">
        <v>84</v>
      </c>
      <c r="C12" s="55">
        <v>46</v>
      </c>
      <c r="D12" s="55">
        <v>33</v>
      </c>
      <c r="E12" s="55">
        <v>61</v>
      </c>
      <c r="F12" s="55">
        <f t="shared" si="0"/>
        <v>140</v>
      </c>
      <c r="G12" s="55">
        <v>769</v>
      </c>
      <c r="H12" s="55">
        <v>1273</v>
      </c>
      <c r="I12" s="55">
        <v>435</v>
      </c>
      <c r="J12" s="55">
        <v>9233</v>
      </c>
      <c r="K12" s="55">
        <v>222</v>
      </c>
      <c r="L12" s="55">
        <v>84</v>
      </c>
      <c r="M12" s="55">
        <v>121</v>
      </c>
      <c r="N12" s="55">
        <v>17</v>
      </c>
      <c r="O12" s="55">
        <v>1374</v>
      </c>
      <c r="P12" s="55">
        <v>29</v>
      </c>
    </row>
    <row r="13" spans="1:17" ht="17.100000000000001" customHeight="1" thickBot="1" x14ac:dyDescent="0.25">
      <c r="A13" s="12"/>
      <c r="B13" s="34" t="s">
        <v>90</v>
      </c>
      <c r="C13" s="55">
        <v>68</v>
      </c>
      <c r="D13" s="55">
        <v>156</v>
      </c>
      <c r="E13" s="55">
        <v>401</v>
      </c>
      <c r="F13" s="55">
        <f t="shared" si="0"/>
        <v>625</v>
      </c>
      <c r="G13" s="55">
        <v>4415</v>
      </c>
      <c r="H13" s="55">
        <v>4873</v>
      </c>
      <c r="I13" s="55">
        <v>1236</v>
      </c>
      <c r="J13" s="55">
        <v>36462</v>
      </c>
      <c r="K13" s="55">
        <v>1903</v>
      </c>
      <c r="L13" s="55">
        <v>332</v>
      </c>
      <c r="M13" s="55">
        <v>1490</v>
      </c>
      <c r="N13" s="55">
        <v>81</v>
      </c>
      <c r="O13" s="55">
        <v>1684</v>
      </c>
      <c r="P13" s="55">
        <v>77</v>
      </c>
    </row>
    <row r="14" spans="1:17" ht="17.100000000000001" customHeight="1" thickBot="1" x14ac:dyDescent="0.25">
      <c r="A14" s="12"/>
      <c r="B14" s="34" t="s">
        <v>99</v>
      </c>
      <c r="C14" s="55">
        <v>129</v>
      </c>
      <c r="D14" s="55">
        <v>234</v>
      </c>
      <c r="E14" s="55">
        <v>761</v>
      </c>
      <c r="F14" s="55">
        <f t="shared" si="0"/>
        <v>1124</v>
      </c>
      <c r="G14" s="55">
        <v>4683</v>
      </c>
      <c r="H14" s="55">
        <v>3961</v>
      </c>
      <c r="I14" s="55">
        <v>1083</v>
      </c>
      <c r="J14" s="55">
        <v>40250</v>
      </c>
      <c r="K14" s="55">
        <v>1030</v>
      </c>
      <c r="L14" s="55">
        <v>251</v>
      </c>
      <c r="M14" s="55">
        <v>648</v>
      </c>
      <c r="N14" s="55">
        <v>131</v>
      </c>
      <c r="O14" s="55">
        <v>1813</v>
      </c>
      <c r="P14" s="55">
        <v>82</v>
      </c>
    </row>
    <row r="15" spans="1:17" ht="17.100000000000001" customHeight="1" thickBot="1" x14ac:dyDescent="0.25">
      <c r="A15" s="12"/>
      <c r="B15" s="34" t="s">
        <v>83</v>
      </c>
      <c r="C15" s="55">
        <v>57</v>
      </c>
      <c r="D15" s="55">
        <v>16</v>
      </c>
      <c r="E15" s="55">
        <v>47</v>
      </c>
      <c r="F15" s="55">
        <f t="shared" si="0"/>
        <v>120</v>
      </c>
      <c r="G15" s="55">
        <v>372</v>
      </c>
      <c r="H15" s="55">
        <v>131</v>
      </c>
      <c r="I15" s="55">
        <v>112</v>
      </c>
      <c r="J15" s="55">
        <v>3679</v>
      </c>
      <c r="K15" s="55">
        <v>163</v>
      </c>
      <c r="L15" s="55">
        <v>33</v>
      </c>
      <c r="M15" s="55">
        <v>121</v>
      </c>
      <c r="N15" s="55">
        <v>9</v>
      </c>
      <c r="O15" s="55">
        <v>193</v>
      </c>
      <c r="P15" s="55">
        <v>17</v>
      </c>
    </row>
    <row r="16" spans="1:17" ht="17.100000000000001" customHeight="1" thickBot="1" x14ac:dyDescent="0.25">
      <c r="A16" s="12"/>
      <c r="B16" s="34" t="s">
        <v>102</v>
      </c>
      <c r="C16" s="55">
        <v>10</v>
      </c>
      <c r="D16" s="55">
        <v>12</v>
      </c>
      <c r="E16" s="55">
        <v>36</v>
      </c>
      <c r="F16" s="55">
        <f t="shared" si="0"/>
        <v>58</v>
      </c>
      <c r="G16" s="55">
        <v>88</v>
      </c>
      <c r="H16" s="55">
        <v>131</v>
      </c>
      <c r="I16" s="55">
        <v>36</v>
      </c>
      <c r="J16" s="55">
        <v>1689</v>
      </c>
      <c r="K16" s="55">
        <v>56</v>
      </c>
      <c r="L16" s="55">
        <v>19</v>
      </c>
      <c r="M16" s="55">
        <v>34</v>
      </c>
      <c r="N16" s="55">
        <v>3</v>
      </c>
      <c r="O16" s="55">
        <v>82</v>
      </c>
      <c r="P16" s="55">
        <v>5</v>
      </c>
    </row>
    <row r="17" spans="1:16" ht="17.100000000000001" customHeight="1" thickBot="1" x14ac:dyDescent="0.25">
      <c r="A17" s="12"/>
      <c r="B17" s="34" t="s">
        <v>107</v>
      </c>
      <c r="C17" s="55">
        <v>64</v>
      </c>
      <c r="D17" s="55">
        <v>92</v>
      </c>
      <c r="E17" s="55">
        <v>379</v>
      </c>
      <c r="F17" s="55">
        <f t="shared" si="0"/>
        <v>535</v>
      </c>
      <c r="G17" s="55">
        <v>2050</v>
      </c>
      <c r="H17" s="55">
        <v>2172</v>
      </c>
      <c r="I17" s="55">
        <v>371</v>
      </c>
      <c r="J17" s="55">
        <v>18032</v>
      </c>
      <c r="K17" s="55">
        <v>699</v>
      </c>
      <c r="L17" s="55">
        <v>148</v>
      </c>
      <c r="M17" s="55">
        <v>530</v>
      </c>
      <c r="N17" s="55">
        <v>21</v>
      </c>
      <c r="O17" s="55">
        <v>1578</v>
      </c>
      <c r="P17" s="55">
        <v>13</v>
      </c>
    </row>
    <row r="18" spans="1:16" ht="17.100000000000001" customHeight="1" thickBot="1" x14ac:dyDescent="0.25">
      <c r="A18" s="12"/>
      <c r="B18" s="34" t="s">
        <v>66</v>
      </c>
      <c r="C18" s="55">
        <v>118</v>
      </c>
      <c r="D18" s="55">
        <v>98</v>
      </c>
      <c r="E18" s="55">
        <v>339</v>
      </c>
      <c r="F18" s="55">
        <f t="shared" si="0"/>
        <v>555</v>
      </c>
      <c r="G18" s="55">
        <v>2133</v>
      </c>
      <c r="H18" s="55">
        <v>3619</v>
      </c>
      <c r="I18" s="55">
        <v>347</v>
      </c>
      <c r="J18" s="55">
        <v>19004</v>
      </c>
      <c r="K18" s="55">
        <v>752</v>
      </c>
      <c r="L18" s="55">
        <v>108</v>
      </c>
      <c r="M18" s="55">
        <v>621</v>
      </c>
      <c r="N18" s="55">
        <v>23</v>
      </c>
      <c r="O18" s="55">
        <v>2314</v>
      </c>
      <c r="P18" s="55">
        <v>36</v>
      </c>
    </row>
    <row r="19" spans="1:16" ht="17.100000000000001" customHeight="1" thickBot="1" x14ac:dyDescent="0.25">
      <c r="A19" s="12"/>
      <c r="B19" s="34" t="s">
        <v>19</v>
      </c>
      <c r="C19" s="55">
        <v>149</v>
      </c>
      <c r="D19" s="55">
        <v>159</v>
      </c>
      <c r="E19" s="55">
        <v>346</v>
      </c>
      <c r="F19" s="55">
        <f t="shared" si="0"/>
        <v>654</v>
      </c>
      <c r="G19" s="55">
        <v>2075</v>
      </c>
      <c r="H19" s="55">
        <v>2524</v>
      </c>
      <c r="I19" s="55">
        <v>410</v>
      </c>
      <c r="J19" s="55">
        <v>26334</v>
      </c>
      <c r="K19" s="55">
        <v>1209</v>
      </c>
      <c r="L19" s="55">
        <v>113</v>
      </c>
      <c r="M19" s="55">
        <v>1036</v>
      </c>
      <c r="N19" s="55">
        <v>60</v>
      </c>
      <c r="O19" s="55">
        <v>1304</v>
      </c>
      <c r="P19" s="55">
        <v>109</v>
      </c>
    </row>
    <row r="20" spans="1:16" ht="17.100000000000001" customHeight="1" thickBot="1" x14ac:dyDescent="0.25">
      <c r="A20" s="12"/>
      <c r="B20" s="34" t="s">
        <v>85</v>
      </c>
      <c r="C20" s="55">
        <v>43</v>
      </c>
      <c r="D20" s="55">
        <v>87</v>
      </c>
      <c r="E20" s="55">
        <v>635</v>
      </c>
      <c r="F20" s="55">
        <f t="shared" si="0"/>
        <v>765</v>
      </c>
      <c r="G20" s="55">
        <v>5366</v>
      </c>
      <c r="H20" s="55">
        <v>5235</v>
      </c>
      <c r="I20" s="55">
        <v>537</v>
      </c>
      <c r="J20" s="55">
        <v>37420</v>
      </c>
      <c r="K20" s="55">
        <v>1229</v>
      </c>
      <c r="L20" s="55">
        <v>225</v>
      </c>
      <c r="M20" s="55">
        <v>940</v>
      </c>
      <c r="N20" s="55">
        <v>64</v>
      </c>
      <c r="O20" s="55">
        <v>879</v>
      </c>
      <c r="P20" s="55">
        <v>96</v>
      </c>
    </row>
    <row r="21" spans="1:16" ht="17.100000000000001" customHeight="1" thickBot="1" x14ac:dyDescent="0.25">
      <c r="A21" s="12"/>
      <c r="B21" s="34" t="s">
        <v>97</v>
      </c>
      <c r="C21" s="55">
        <v>34</v>
      </c>
      <c r="D21" s="55">
        <v>62</v>
      </c>
      <c r="E21" s="55">
        <v>339</v>
      </c>
      <c r="F21" s="55">
        <f t="shared" si="0"/>
        <v>435</v>
      </c>
      <c r="G21" s="55">
        <v>3355</v>
      </c>
      <c r="H21" s="55">
        <v>3594</v>
      </c>
      <c r="I21" s="55">
        <v>344</v>
      </c>
      <c r="J21" s="55">
        <v>28230</v>
      </c>
      <c r="K21" s="55">
        <v>1216</v>
      </c>
      <c r="L21" s="55">
        <v>204</v>
      </c>
      <c r="M21" s="55">
        <v>947</v>
      </c>
      <c r="N21" s="55">
        <v>65</v>
      </c>
      <c r="O21" s="55">
        <v>1779</v>
      </c>
      <c r="P21" s="55">
        <v>70</v>
      </c>
    </row>
    <row r="22" spans="1:16" ht="17.100000000000001" customHeight="1" thickBot="1" x14ac:dyDescent="0.25">
      <c r="A22" s="12"/>
      <c r="B22" s="34" t="s">
        <v>1</v>
      </c>
      <c r="C22" s="55">
        <v>24</v>
      </c>
      <c r="D22" s="55">
        <v>56</v>
      </c>
      <c r="E22" s="55">
        <v>138</v>
      </c>
      <c r="F22" s="55">
        <f t="shared" si="0"/>
        <v>218</v>
      </c>
      <c r="G22" s="55">
        <v>1013</v>
      </c>
      <c r="H22" s="55">
        <v>1714</v>
      </c>
      <c r="I22" s="55">
        <v>270</v>
      </c>
      <c r="J22" s="55">
        <v>10388</v>
      </c>
      <c r="K22" s="55">
        <v>443</v>
      </c>
      <c r="L22" s="55">
        <v>87</v>
      </c>
      <c r="M22" s="55">
        <v>345</v>
      </c>
      <c r="N22" s="55">
        <v>11</v>
      </c>
      <c r="O22" s="55">
        <v>1939</v>
      </c>
      <c r="P22" s="55">
        <v>29</v>
      </c>
    </row>
    <row r="23" spans="1:16" ht="17.100000000000001" customHeight="1" thickBot="1" x14ac:dyDescent="0.25">
      <c r="A23" s="12"/>
      <c r="B23" s="34" t="s">
        <v>67</v>
      </c>
      <c r="C23" s="55">
        <v>1</v>
      </c>
      <c r="D23" s="55">
        <v>4</v>
      </c>
      <c r="E23" s="55">
        <v>40</v>
      </c>
      <c r="F23" s="55">
        <f t="shared" si="0"/>
        <v>45</v>
      </c>
      <c r="G23" s="55">
        <v>165</v>
      </c>
      <c r="H23" s="55">
        <v>375</v>
      </c>
      <c r="I23" s="55">
        <v>60</v>
      </c>
      <c r="J23" s="55">
        <v>2305</v>
      </c>
      <c r="K23" s="55">
        <v>147</v>
      </c>
      <c r="L23" s="55">
        <v>89</v>
      </c>
      <c r="M23" s="55">
        <v>55</v>
      </c>
      <c r="N23" s="55">
        <v>3</v>
      </c>
      <c r="O23" s="55">
        <v>273</v>
      </c>
      <c r="P23" s="55">
        <v>16</v>
      </c>
    </row>
    <row r="24" spans="1:16" ht="15" thickBot="1" x14ac:dyDescent="0.25">
      <c r="B24" s="34" t="s">
        <v>71</v>
      </c>
      <c r="C24" s="55">
        <v>10</v>
      </c>
      <c r="D24" s="55">
        <v>29</v>
      </c>
      <c r="E24" s="55">
        <v>51</v>
      </c>
      <c r="F24" s="55">
        <f t="shared" si="0"/>
        <v>90</v>
      </c>
      <c r="G24" s="55">
        <v>646</v>
      </c>
      <c r="H24" s="55">
        <v>1168</v>
      </c>
      <c r="I24" s="55">
        <v>96</v>
      </c>
      <c r="J24" s="55">
        <v>5497</v>
      </c>
      <c r="K24" s="55">
        <v>279</v>
      </c>
      <c r="L24" s="55">
        <v>50</v>
      </c>
      <c r="M24" s="55">
        <v>203</v>
      </c>
      <c r="N24" s="55">
        <v>26</v>
      </c>
      <c r="O24" s="55">
        <v>1013</v>
      </c>
      <c r="P24" s="55">
        <v>19</v>
      </c>
    </row>
    <row r="25" spans="1:16" ht="15" thickBot="1" x14ac:dyDescent="0.25">
      <c r="B25" s="34" t="s">
        <v>86</v>
      </c>
      <c r="C25" s="55">
        <v>8</v>
      </c>
      <c r="D25" s="55">
        <v>28</v>
      </c>
      <c r="E25" s="55">
        <v>102</v>
      </c>
      <c r="F25" s="55">
        <f t="shared" si="0"/>
        <v>138</v>
      </c>
      <c r="G25" s="55">
        <v>870</v>
      </c>
      <c r="H25" s="55">
        <v>1419</v>
      </c>
      <c r="I25" s="55">
        <v>161</v>
      </c>
      <c r="J25" s="55">
        <v>7850</v>
      </c>
      <c r="K25" s="55">
        <v>398</v>
      </c>
      <c r="L25" s="55">
        <v>79</v>
      </c>
      <c r="M25" s="55">
        <v>291</v>
      </c>
      <c r="N25" s="55">
        <v>28</v>
      </c>
      <c r="O25" s="55">
        <v>2796</v>
      </c>
      <c r="P25" s="55">
        <v>27</v>
      </c>
    </row>
    <row r="26" spans="1:16" ht="15" thickBot="1" x14ac:dyDescent="0.25">
      <c r="B26" s="34" t="s">
        <v>94</v>
      </c>
      <c r="C26" s="55">
        <v>7</v>
      </c>
      <c r="D26" s="55">
        <v>9</v>
      </c>
      <c r="E26" s="55">
        <v>28</v>
      </c>
      <c r="F26" s="55">
        <f t="shared" si="0"/>
        <v>44</v>
      </c>
      <c r="G26" s="55">
        <v>288</v>
      </c>
      <c r="H26" s="55">
        <v>449</v>
      </c>
      <c r="I26" s="55">
        <v>39</v>
      </c>
      <c r="J26" s="55">
        <v>2039</v>
      </c>
      <c r="K26" s="55">
        <v>92</v>
      </c>
      <c r="L26" s="55">
        <v>27</v>
      </c>
      <c r="M26" s="55">
        <v>57</v>
      </c>
      <c r="N26" s="55">
        <v>8</v>
      </c>
      <c r="O26" s="55">
        <v>382</v>
      </c>
      <c r="P26" s="55">
        <v>2</v>
      </c>
    </row>
    <row r="27" spans="1:16" ht="15" thickBot="1" x14ac:dyDescent="0.25">
      <c r="B27" s="34" t="s">
        <v>96</v>
      </c>
      <c r="C27" s="55">
        <v>83</v>
      </c>
      <c r="D27" s="55">
        <v>21</v>
      </c>
      <c r="E27" s="55">
        <v>4</v>
      </c>
      <c r="F27" s="55">
        <f t="shared" si="0"/>
        <v>108</v>
      </c>
      <c r="G27" s="55">
        <v>577</v>
      </c>
      <c r="H27" s="55">
        <v>657</v>
      </c>
      <c r="I27" s="55">
        <v>105</v>
      </c>
      <c r="J27" s="55">
        <v>4964</v>
      </c>
      <c r="K27" s="55">
        <v>178</v>
      </c>
      <c r="L27" s="55">
        <v>68</v>
      </c>
      <c r="M27" s="55">
        <v>104</v>
      </c>
      <c r="N27" s="55">
        <v>6</v>
      </c>
      <c r="O27" s="55">
        <v>1528</v>
      </c>
      <c r="P27" s="55">
        <v>0</v>
      </c>
    </row>
    <row r="28" spans="1:16" ht="15" thickBot="1" x14ac:dyDescent="0.25">
      <c r="B28" s="34" t="s">
        <v>98</v>
      </c>
      <c r="C28" s="55">
        <v>17</v>
      </c>
      <c r="D28" s="55">
        <v>16</v>
      </c>
      <c r="E28" s="55">
        <v>23</v>
      </c>
      <c r="F28" s="55">
        <f t="shared" si="0"/>
        <v>56</v>
      </c>
      <c r="G28" s="55">
        <v>213</v>
      </c>
      <c r="H28" s="55">
        <v>432</v>
      </c>
      <c r="I28" s="55">
        <v>49</v>
      </c>
      <c r="J28" s="55">
        <v>2787</v>
      </c>
      <c r="K28" s="55">
        <v>51</v>
      </c>
      <c r="L28" s="55">
        <v>10</v>
      </c>
      <c r="M28" s="55">
        <v>41</v>
      </c>
      <c r="N28" s="55">
        <v>0</v>
      </c>
      <c r="O28" s="55">
        <v>368</v>
      </c>
      <c r="P28" s="55">
        <v>0</v>
      </c>
    </row>
    <row r="29" spans="1:16" ht="15" thickBot="1" x14ac:dyDescent="0.25">
      <c r="B29" s="34" t="s">
        <v>100</v>
      </c>
      <c r="C29" s="55">
        <v>4</v>
      </c>
      <c r="D29" s="55">
        <v>7</v>
      </c>
      <c r="E29" s="55">
        <v>22</v>
      </c>
      <c r="F29" s="55">
        <f t="shared" si="0"/>
        <v>33</v>
      </c>
      <c r="G29" s="55">
        <v>101</v>
      </c>
      <c r="H29" s="55">
        <v>256</v>
      </c>
      <c r="I29" s="55">
        <v>19</v>
      </c>
      <c r="J29" s="55">
        <v>1224</v>
      </c>
      <c r="K29" s="55">
        <v>57</v>
      </c>
      <c r="L29" s="55">
        <v>10</v>
      </c>
      <c r="M29" s="55">
        <v>43</v>
      </c>
      <c r="N29" s="55">
        <v>4</v>
      </c>
      <c r="O29" s="55">
        <v>453</v>
      </c>
      <c r="P29" s="55">
        <v>2</v>
      </c>
    </row>
    <row r="30" spans="1:16" ht="15" thickBot="1" x14ac:dyDescent="0.25">
      <c r="B30" s="34" t="s">
        <v>105</v>
      </c>
      <c r="C30" s="55">
        <v>83</v>
      </c>
      <c r="D30" s="55">
        <v>36</v>
      </c>
      <c r="E30" s="55">
        <v>126</v>
      </c>
      <c r="F30" s="55">
        <f t="shared" si="0"/>
        <v>245</v>
      </c>
      <c r="G30" s="55">
        <v>1366</v>
      </c>
      <c r="H30" s="55">
        <v>1851</v>
      </c>
      <c r="I30" s="55">
        <v>133</v>
      </c>
      <c r="J30" s="55">
        <v>8994</v>
      </c>
      <c r="K30" s="55">
        <v>318</v>
      </c>
      <c r="L30" s="55">
        <v>72</v>
      </c>
      <c r="M30" s="55">
        <v>233</v>
      </c>
      <c r="N30" s="55">
        <v>13</v>
      </c>
      <c r="O30" s="55">
        <v>3909</v>
      </c>
      <c r="P30" s="55">
        <v>18</v>
      </c>
    </row>
    <row r="31" spans="1:16" ht="15" thickBot="1" x14ac:dyDescent="0.25">
      <c r="B31" s="34" t="s">
        <v>106</v>
      </c>
      <c r="C31" s="55">
        <v>4</v>
      </c>
      <c r="D31" s="55">
        <v>8</v>
      </c>
      <c r="E31" s="55">
        <v>17</v>
      </c>
      <c r="F31" s="55">
        <f t="shared" si="0"/>
        <v>29</v>
      </c>
      <c r="G31" s="55">
        <v>258</v>
      </c>
      <c r="H31" s="55">
        <v>442</v>
      </c>
      <c r="I31" s="55">
        <v>125</v>
      </c>
      <c r="J31" s="55">
        <v>2932</v>
      </c>
      <c r="K31" s="55">
        <v>76</v>
      </c>
      <c r="L31" s="55">
        <v>11</v>
      </c>
      <c r="M31" s="55">
        <v>63</v>
      </c>
      <c r="N31" s="55">
        <v>2</v>
      </c>
      <c r="O31" s="55">
        <v>592</v>
      </c>
      <c r="P31" s="55">
        <v>1</v>
      </c>
    </row>
    <row r="32" spans="1:16" ht="15" thickBot="1" x14ac:dyDescent="0.25">
      <c r="B32" s="34" t="s">
        <v>62</v>
      </c>
      <c r="C32" s="55">
        <v>31</v>
      </c>
      <c r="D32" s="55">
        <v>50</v>
      </c>
      <c r="E32" s="55">
        <v>121</v>
      </c>
      <c r="F32" s="55">
        <f t="shared" si="0"/>
        <v>202</v>
      </c>
      <c r="G32" s="55">
        <v>706</v>
      </c>
      <c r="H32" s="55">
        <v>937</v>
      </c>
      <c r="I32" s="55">
        <v>107</v>
      </c>
      <c r="J32" s="55">
        <v>6689</v>
      </c>
      <c r="K32" s="55">
        <v>181</v>
      </c>
      <c r="L32" s="55">
        <v>25</v>
      </c>
      <c r="M32" s="55">
        <v>145</v>
      </c>
      <c r="N32" s="55">
        <v>11</v>
      </c>
      <c r="O32" s="55">
        <v>756</v>
      </c>
      <c r="P32" s="55">
        <v>18</v>
      </c>
    </row>
    <row r="33" spans="2:16" ht="15" thickBot="1" x14ac:dyDescent="0.25">
      <c r="B33" s="34" t="s">
        <v>75</v>
      </c>
      <c r="C33" s="55">
        <v>54</v>
      </c>
      <c r="D33" s="55">
        <v>48</v>
      </c>
      <c r="E33" s="55">
        <v>52</v>
      </c>
      <c r="F33" s="55">
        <f t="shared" si="0"/>
        <v>154</v>
      </c>
      <c r="G33" s="55">
        <v>675</v>
      </c>
      <c r="H33" s="55">
        <v>852</v>
      </c>
      <c r="I33" s="55">
        <v>298</v>
      </c>
      <c r="J33" s="55">
        <v>9091</v>
      </c>
      <c r="K33" s="55">
        <v>150</v>
      </c>
      <c r="L33" s="55">
        <v>43</v>
      </c>
      <c r="M33" s="55">
        <v>99</v>
      </c>
      <c r="N33" s="55">
        <v>8</v>
      </c>
      <c r="O33" s="55">
        <v>1298</v>
      </c>
      <c r="P33" s="55">
        <v>22</v>
      </c>
    </row>
    <row r="34" spans="2:16" ht="15" thickBot="1" x14ac:dyDescent="0.25">
      <c r="B34" s="34" t="s">
        <v>77</v>
      </c>
      <c r="C34" s="55">
        <v>9</v>
      </c>
      <c r="D34" s="55">
        <v>17</v>
      </c>
      <c r="E34" s="55">
        <v>26</v>
      </c>
      <c r="F34" s="55">
        <f t="shared" si="0"/>
        <v>52</v>
      </c>
      <c r="G34" s="55">
        <v>337</v>
      </c>
      <c r="H34" s="55">
        <v>471</v>
      </c>
      <c r="I34" s="55">
        <v>70</v>
      </c>
      <c r="J34" s="55">
        <v>2926</v>
      </c>
      <c r="K34" s="55">
        <v>44</v>
      </c>
      <c r="L34" s="55">
        <v>4</v>
      </c>
      <c r="M34" s="55">
        <v>40</v>
      </c>
      <c r="N34" s="55">
        <v>0</v>
      </c>
      <c r="O34" s="55">
        <v>301</v>
      </c>
      <c r="P34" s="55">
        <v>17</v>
      </c>
    </row>
    <row r="35" spans="2:16" ht="15" thickBot="1" x14ac:dyDescent="0.25">
      <c r="B35" s="34" t="s">
        <v>81</v>
      </c>
      <c r="C35" s="55">
        <v>8</v>
      </c>
      <c r="D35" s="55">
        <v>21</v>
      </c>
      <c r="E35" s="55">
        <v>135</v>
      </c>
      <c r="F35" s="55">
        <f t="shared" si="0"/>
        <v>164</v>
      </c>
      <c r="G35" s="55">
        <v>536</v>
      </c>
      <c r="H35" s="55">
        <v>585</v>
      </c>
      <c r="I35" s="55">
        <v>119</v>
      </c>
      <c r="J35" s="55">
        <v>6067</v>
      </c>
      <c r="K35" s="55">
        <v>402</v>
      </c>
      <c r="L35" s="55">
        <v>82</v>
      </c>
      <c r="M35" s="55">
        <v>301</v>
      </c>
      <c r="N35" s="55">
        <v>19</v>
      </c>
      <c r="O35" s="55">
        <v>280</v>
      </c>
      <c r="P35" s="55">
        <v>8</v>
      </c>
    </row>
    <row r="36" spans="2:16" ht="15" thickBot="1" x14ac:dyDescent="0.25">
      <c r="B36" s="34" t="s">
        <v>103</v>
      </c>
      <c r="C36" s="55">
        <v>51</v>
      </c>
      <c r="D36" s="55">
        <v>57</v>
      </c>
      <c r="E36" s="55">
        <v>210</v>
      </c>
      <c r="F36" s="55">
        <f t="shared" si="0"/>
        <v>318</v>
      </c>
      <c r="G36" s="55">
        <v>1080</v>
      </c>
      <c r="H36" s="55">
        <v>1086</v>
      </c>
      <c r="I36" s="55">
        <v>504</v>
      </c>
      <c r="J36" s="55">
        <v>14330</v>
      </c>
      <c r="K36" s="55">
        <v>487</v>
      </c>
      <c r="L36" s="55">
        <v>115</v>
      </c>
      <c r="M36" s="55">
        <v>340</v>
      </c>
      <c r="N36" s="55">
        <v>32</v>
      </c>
      <c r="O36" s="55">
        <v>1639</v>
      </c>
      <c r="P36" s="55">
        <v>115</v>
      </c>
    </row>
    <row r="37" spans="2:16" ht="15" thickBot="1" x14ac:dyDescent="0.25">
      <c r="B37" s="34" t="s">
        <v>69</v>
      </c>
      <c r="C37" s="55">
        <v>2006</v>
      </c>
      <c r="D37" s="55">
        <v>1383</v>
      </c>
      <c r="E37" s="55">
        <v>2973</v>
      </c>
      <c r="F37" s="55">
        <f t="shared" si="0"/>
        <v>6362</v>
      </c>
      <c r="G37" s="55">
        <v>19826</v>
      </c>
      <c r="H37" s="55">
        <v>11922</v>
      </c>
      <c r="I37" s="55">
        <v>3034</v>
      </c>
      <c r="J37" s="55">
        <v>119157</v>
      </c>
      <c r="K37" s="55">
        <v>5777</v>
      </c>
      <c r="L37" s="55">
        <v>891</v>
      </c>
      <c r="M37" s="55">
        <v>4281</v>
      </c>
      <c r="N37" s="55">
        <v>605</v>
      </c>
      <c r="O37" s="55">
        <v>4408</v>
      </c>
      <c r="P37" s="55">
        <v>449</v>
      </c>
    </row>
    <row r="38" spans="2:16" ht="15" thickBot="1" x14ac:dyDescent="0.25">
      <c r="B38" s="34" t="s">
        <v>79</v>
      </c>
      <c r="C38" s="55">
        <v>224</v>
      </c>
      <c r="D38" s="55">
        <v>78</v>
      </c>
      <c r="E38" s="55">
        <v>444</v>
      </c>
      <c r="F38" s="55">
        <f t="shared" si="0"/>
        <v>746</v>
      </c>
      <c r="G38" s="55">
        <v>1636</v>
      </c>
      <c r="H38" s="55">
        <v>864</v>
      </c>
      <c r="I38" s="55">
        <v>550</v>
      </c>
      <c r="J38" s="55">
        <v>16770</v>
      </c>
      <c r="K38" s="55">
        <v>1294</v>
      </c>
      <c r="L38" s="55">
        <v>281</v>
      </c>
      <c r="M38" s="55">
        <v>902</v>
      </c>
      <c r="N38" s="55">
        <v>111</v>
      </c>
      <c r="O38" s="55">
        <v>2270</v>
      </c>
      <c r="P38" s="55">
        <v>122</v>
      </c>
    </row>
    <row r="39" spans="2:16" ht="15" thickBot="1" x14ac:dyDescent="0.25">
      <c r="B39" s="34" t="s">
        <v>87</v>
      </c>
      <c r="C39" s="55">
        <v>200</v>
      </c>
      <c r="D39" s="55">
        <v>73</v>
      </c>
      <c r="E39" s="55">
        <v>124</v>
      </c>
      <c r="F39" s="55">
        <f t="shared" si="0"/>
        <v>397</v>
      </c>
      <c r="G39" s="55">
        <v>713</v>
      </c>
      <c r="H39" s="55">
        <v>550</v>
      </c>
      <c r="I39" s="55">
        <v>253</v>
      </c>
      <c r="J39" s="55">
        <v>9359</v>
      </c>
      <c r="K39" s="55">
        <v>503</v>
      </c>
      <c r="L39" s="55">
        <v>158</v>
      </c>
      <c r="M39" s="55">
        <v>292</v>
      </c>
      <c r="N39" s="55">
        <v>53</v>
      </c>
      <c r="O39" s="55">
        <v>1415</v>
      </c>
      <c r="P39" s="55">
        <v>37</v>
      </c>
    </row>
    <row r="40" spans="2:16" ht="15" thickBot="1" x14ac:dyDescent="0.25">
      <c r="B40" s="34" t="s">
        <v>101</v>
      </c>
      <c r="C40" s="55">
        <v>92</v>
      </c>
      <c r="D40" s="55">
        <v>63</v>
      </c>
      <c r="E40" s="55">
        <v>435</v>
      </c>
      <c r="F40" s="55">
        <f t="shared" si="0"/>
        <v>590</v>
      </c>
      <c r="G40" s="55">
        <v>1889</v>
      </c>
      <c r="H40" s="55">
        <v>1384</v>
      </c>
      <c r="I40" s="55">
        <v>830</v>
      </c>
      <c r="J40" s="55">
        <v>19841</v>
      </c>
      <c r="K40" s="55">
        <v>1000</v>
      </c>
      <c r="L40" s="55">
        <v>237</v>
      </c>
      <c r="M40" s="55">
        <v>685</v>
      </c>
      <c r="N40" s="55">
        <v>78</v>
      </c>
      <c r="O40" s="55">
        <v>883</v>
      </c>
      <c r="P40" s="55">
        <v>49</v>
      </c>
    </row>
    <row r="41" spans="2:16" ht="15" thickBot="1" x14ac:dyDescent="0.25">
      <c r="B41" s="34" t="s">
        <v>63</v>
      </c>
      <c r="C41" s="55">
        <v>148</v>
      </c>
      <c r="D41" s="55">
        <v>306</v>
      </c>
      <c r="E41" s="55">
        <v>571</v>
      </c>
      <c r="F41" s="55">
        <f t="shared" si="0"/>
        <v>1025</v>
      </c>
      <c r="G41" s="55">
        <v>4344</v>
      </c>
      <c r="H41" s="55">
        <v>3284</v>
      </c>
      <c r="I41" s="55">
        <v>1992</v>
      </c>
      <c r="J41" s="55">
        <v>41404</v>
      </c>
      <c r="K41" s="55">
        <v>2695</v>
      </c>
      <c r="L41" s="55">
        <v>1135</v>
      </c>
      <c r="M41" s="55">
        <v>1497</v>
      </c>
      <c r="N41" s="55">
        <v>63</v>
      </c>
      <c r="O41" s="55">
        <v>3858</v>
      </c>
      <c r="P41" s="55">
        <v>193</v>
      </c>
    </row>
    <row r="42" spans="2:16" ht="15" thickBot="1" x14ac:dyDescent="0.25">
      <c r="B42" s="34" t="s">
        <v>74</v>
      </c>
      <c r="C42" s="55">
        <v>75</v>
      </c>
      <c r="D42" s="55">
        <v>112</v>
      </c>
      <c r="E42" s="55">
        <v>193</v>
      </c>
      <c r="F42" s="55">
        <f t="shared" si="0"/>
        <v>380</v>
      </c>
      <c r="G42" s="55">
        <v>1216</v>
      </c>
      <c r="H42" s="55">
        <v>1135</v>
      </c>
      <c r="I42" s="55">
        <v>492</v>
      </c>
      <c r="J42" s="55">
        <v>11475</v>
      </c>
      <c r="K42" s="55">
        <v>632</v>
      </c>
      <c r="L42" s="55">
        <v>270</v>
      </c>
      <c r="M42" s="55">
        <v>354</v>
      </c>
      <c r="N42" s="55">
        <v>8</v>
      </c>
      <c r="O42" s="55">
        <v>2006</v>
      </c>
      <c r="P42" s="55">
        <v>41</v>
      </c>
    </row>
    <row r="43" spans="2:16" ht="15" thickBot="1" x14ac:dyDescent="0.25">
      <c r="B43" s="34" t="s">
        <v>104</v>
      </c>
      <c r="C43" s="55">
        <v>109</v>
      </c>
      <c r="D43" s="55">
        <v>606</v>
      </c>
      <c r="E43" s="55">
        <v>1150</v>
      </c>
      <c r="F43" s="55">
        <f t="shared" si="0"/>
        <v>1865</v>
      </c>
      <c r="G43" s="55">
        <v>7983</v>
      </c>
      <c r="H43" s="55">
        <v>6161</v>
      </c>
      <c r="I43" s="55">
        <v>1677</v>
      </c>
      <c r="J43" s="55">
        <v>57435</v>
      </c>
      <c r="K43" s="55">
        <v>2267</v>
      </c>
      <c r="L43" s="55">
        <v>497</v>
      </c>
      <c r="M43" s="55">
        <v>1660</v>
      </c>
      <c r="N43" s="55">
        <v>110</v>
      </c>
      <c r="O43" s="55">
        <v>1664</v>
      </c>
      <c r="P43" s="55">
        <v>155</v>
      </c>
    </row>
    <row r="44" spans="2:16" ht="15" thickBot="1" x14ac:dyDescent="0.25">
      <c r="B44" s="34" t="s">
        <v>68</v>
      </c>
      <c r="C44" s="55">
        <v>44</v>
      </c>
      <c r="D44" s="55">
        <v>58</v>
      </c>
      <c r="E44" s="55">
        <v>185</v>
      </c>
      <c r="F44" s="55">
        <f t="shared" si="0"/>
        <v>287</v>
      </c>
      <c r="G44" s="55">
        <v>1161</v>
      </c>
      <c r="H44" s="55">
        <v>1480</v>
      </c>
      <c r="I44" s="55">
        <v>328</v>
      </c>
      <c r="J44" s="55">
        <v>11728</v>
      </c>
      <c r="K44" s="55">
        <v>280</v>
      </c>
      <c r="L44" s="55">
        <v>43</v>
      </c>
      <c r="M44" s="55">
        <v>227</v>
      </c>
      <c r="N44" s="55">
        <v>10</v>
      </c>
      <c r="O44" s="55">
        <v>1208</v>
      </c>
      <c r="P44" s="55">
        <v>19</v>
      </c>
    </row>
    <row r="45" spans="2:16" ht="15" thickBot="1" x14ac:dyDescent="0.25">
      <c r="B45" s="34" t="s">
        <v>72</v>
      </c>
      <c r="C45" s="55">
        <v>14</v>
      </c>
      <c r="D45" s="55">
        <v>33</v>
      </c>
      <c r="E45" s="55">
        <v>61</v>
      </c>
      <c r="F45" s="55">
        <f t="shared" si="0"/>
        <v>108</v>
      </c>
      <c r="G45" s="55">
        <v>472</v>
      </c>
      <c r="H45" s="55">
        <v>719</v>
      </c>
      <c r="I45" s="55">
        <v>90</v>
      </c>
      <c r="J45" s="55">
        <v>5867</v>
      </c>
      <c r="K45" s="55">
        <v>135</v>
      </c>
      <c r="L45" s="55">
        <v>28</v>
      </c>
      <c r="M45" s="55">
        <v>92</v>
      </c>
      <c r="N45" s="55">
        <v>15</v>
      </c>
      <c r="O45" s="55">
        <v>1003</v>
      </c>
      <c r="P45" s="55">
        <v>11</v>
      </c>
    </row>
    <row r="46" spans="2:16" ht="15.75" customHeight="1" thickBot="1" x14ac:dyDescent="0.25">
      <c r="B46" s="34" t="s">
        <v>61</v>
      </c>
      <c r="C46" s="55">
        <v>43</v>
      </c>
      <c r="D46" s="55">
        <v>99</v>
      </c>
      <c r="E46" s="55">
        <v>292</v>
      </c>
      <c r="F46" s="55">
        <f t="shared" si="0"/>
        <v>434</v>
      </c>
      <c r="G46" s="55">
        <v>2199</v>
      </c>
      <c r="H46" s="55">
        <v>3160</v>
      </c>
      <c r="I46" s="55">
        <v>275</v>
      </c>
      <c r="J46" s="55">
        <v>18692</v>
      </c>
      <c r="K46" s="55">
        <v>612</v>
      </c>
      <c r="L46" s="55">
        <v>81</v>
      </c>
      <c r="M46" s="55">
        <v>518</v>
      </c>
      <c r="N46" s="55">
        <v>13</v>
      </c>
      <c r="O46" s="55">
        <v>1900</v>
      </c>
      <c r="P46" s="55">
        <v>41</v>
      </c>
    </row>
    <row r="47" spans="2:16" ht="15" thickBot="1" x14ac:dyDescent="0.25">
      <c r="B47" s="34" t="s">
        <v>88</v>
      </c>
      <c r="C47" s="55">
        <v>58</v>
      </c>
      <c r="D47" s="55">
        <v>57</v>
      </c>
      <c r="E47" s="55">
        <v>55</v>
      </c>
      <c r="F47" s="55">
        <f t="shared" si="0"/>
        <v>170</v>
      </c>
      <c r="G47" s="55">
        <v>654</v>
      </c>
      <c r="H47" s="55">
        <v>1249</v>
      </c>
      <c r="I47" s="55">
        <v>80</v>
      </c>
      <c r="J47" s="55">
        <v>5470</v>
      </c>
      <c r="K47" s="55">
        <v>115</v>
      </c>
      <c r="L47" s="55">
        <v>5</v>
      </c>
      <c r="M47" s="55">
        <v>105</v>
      </c>
      <c r="N47" s="55">
        <v>5</v>
      </c>
      <c r="O47" s="55">
        <v>1084</v>
      </c>
      <c r="P47" s="55">
        <v>13</v>
      </c>
    </row>
    <row r="48" spans="2:16" ht="15" thickBot="1" x14ac:dyDescent="0.25">
      <c r="B48" s="34" t="s">
        <v>93</v>
      </c>
      <c r="C48" s="55">
        <v>9</v>
      </c>
      <c r="D48" s="55">
        <v>21</v>
      </c>
      <c r="E48" s="55">
        <v>63</v>
      </c>
      <c r="F48" s="55">
        <f t="shared" si="0"/>
        <v>93</v>
      </c>
      <c r="G48" s="55">
        <v>452</v>
      </c>
      <c r="H48" s="55">
        <v>926</v>
      </c>
      <c r="I48" s="55">
        <v>63</v>
      </c>
      <c r="J48" s="55">
        <v>4847</v>
      </c>
      <c r="K48" s="55">
        <v>137</v>
      </c>
      <c r="L48" s="55">
        <v>26</v>
      </c>
      <c r="M48" s="55">
        <v>110</v>
      </c>
      <c r="N48" s="55">
        <v>1</v>
      </c>
      <c r="O48" s="55">
        <v>411</v>
      </c>
      <c r="P48" s="55">
        <v>3</v>
      </c>
    </row>
    <row r="49" spans="2:18" ht="15" thickBot="1" x14ac:dyDescent="0.25">
      <c r="B49" s="34" t="s">
        <v>95</v>
      </c>
      <c r="C49" s="55">
        <v>69</v>
      </c>
      <c r="D49" s="55">
        <v>98</v>
      </c>
      <c r="E49" s="55">
        <v>289</v>
      </c>
      <c r="F49" s="55">
        <f t="shared" si="0"/>
        <v>456</v>
      </c>
      <c r="G49" s="55">
        <v>1826</v>
      </c>
      <c r="H49" s="55">
        <v>2378</v>
      </c>
      <c r="I49" s="55">
        <v>315</v>
      </c>
      <c r="J49" s="55">
        <v>16299</v>
      </c>
      <c r="K49" s="55">
        <v>689</v>
      </c>
      <c r="L49" s="55">
        <v>165</v>
      </c>
      <c r="M49" s="55">
        <v>507</v>
      </c>
      <c r="N49" s="55">
        <v>17</v>
      </c>
      <c r="O49" s="55">
        <v>1453</v>
      </c>
      <c r="P49" s="55">
        <v>44</v>
      </c>
    </row>
    <row r="50" spans="2:18" ht="15" thickBot="1" x14ac:dyDescent="0.25">
      <c r="B50" s="34" t="s">
        <v>89</v>
      </c>
      <c r="C50" s="55">
        <v>484</v>
      </c>
      <c r="D50" s="55">
        <v>1782</v>
      </c>
      <c r="E50" s="55">
        <v>2316</v>
      </c>
      <c r="F50" s="55">
        <f t="shared" si="0"/>
        <v>4582</v>
      </c>
      <c r="G50" s="55">
        <v>22180</v>
      </c>
      <c r="H50" s="55">
        <v>20586</v>
      </c>
      <c r="I50" s="55">
        <v>2794</v>
      </c>
      <c r="J50" s="55">
        <v>156171</v>
      </c>
      <c r="K50" s="55">
        <v>3673</v>
      </c>
      <c r="L50" s="55">
        <v>366</v>
      </c>
      <c r="M50" s="55">
        <v>3224</v>
      </c>
      <c r="N50" s="55">
        <v>83</v>
      </c>
      <c r="O50" s="55">
        <v>5569</v>
      </c>
      <c r="P50" s="55">
        <v>222</v>
      </c>
    </row>
    <row r="51" spans="2:18" ht="15" thickBot="1" x14ac:dyDescent="0.25">
      <c r="B51" s="34" t="s">
        <v>91</v>
      </c>
      <c r="C51" s="55">
        <v>85</v>
      </c>
      <c r="D51" s="55">
        <v>178</v>
      </c>
      <c r="E51" s="55">
        <v>431</v>
      </c>
      <c r="F51" s="55">
        <f t="shared" si="0"/>
        <v>694</v>
      </c>
      <c r="G51" s="55">
        <v>4245</v>
      </c>
      <c r="H51" s="55">
        <v>2497</v>
      </c>
      <c r="I51" s="55">
        <v>1372</v>
      </c>
      <c r="J51" s="55">
        <v>32859</v>
      </c>
      <c r="K51" s="55">
        <v>1857</v>
      </c>
      <c r="L51" s="55">
        <v>721</v>
      </c>
      <c r="M51" s="55">
        <v>1018</v>
      </c>
      <c r="N51" s="55">
        <v>118</v>
      </c>
      <c r="O51" s="55">
        <v>2080</v>
      </c>
      <c r="P51" s="55">
        <v>126</v>
      </c>
    </row>
    <row r="52" spans="2:18" ht="15" thickBot="1" x14ac:dyDescent="0.25">
      <c r="B52" s="34" t="s">
        <v>92</v>
      </c>
      <c r="C52" s="55">
        <v>50</v>
      </c>
      <c r="D52" s="55">
        <v>38</v>
      </c>
      <c r="E52" s="55">
        <v>122</v>
      </c>
      <c r="F52" s="55">
        <f t="shared" si="0"/>
        <v>210</v>
      </c>
      <c r="G52" s="55">
        <v>1038</v>
      </c>
      <c r="H52" s="55">
        <v>1079</v>
      </c>
      <c r="I52" s="55">
        <v>143</v>
      </c>
      <c r="J52" s="55">
        <v>8562</v>
      </c>
      <c r="K52" s="55">
        <v>230</v>
      </c>
      <c r="L52" s="55">
        <v>45</v>
      </c>
      <c r="M52" s="55">
        <v>175</v>
      </c>
      <c r="N52" s="55">
        <v>10</v>
      </c>
      <c r="O52" s="55">
        <v>2084</v>
      </c>
      <c r="P52" s="55">
        <v>4</v>
      </c>
    </row>
    <row r="53" spans="2:18" ht="15" thickBot="1" x14ac:dyDescent="0.25">
      <c r="B53" s="34" t="s">
        <v>65</v>
      </c>
      <c r="C53" s="55">
        <v>11</v>
      </c>
      <c r="D53" s="55">
        <v>37</v>
      </c>
      <c r="E53" s="55">
        <v>54</v>
      </c>
      <c r="F53" s="55">
        <f t="shared" si="0"/>
        <v>102</v>
      </c>
      <c r="G53" s="55">
        <v>746</v>
      </c>
      <c r="H53" s="55">
        <v>1437</v>
      </c>
      <c r="I53" s="55">
        <v>81</v>
      </c>
      <c r="J53" s="55">
        <v>3676</v>
      </c>
      <c r="K53" s="55">
        <v>150</v>
      </c>
      <c r="L53" s="55">
        <v>21</v>
      </c>
      <c r="M53" s="55">
        <v>129</v>
      </c>
      <c r="N53" s="55">
        <v>0</v>
      </c>
      <c r="O53" s="55">
        <v>3632</v>
      </c>
      <c r="P53" s="55">
        <v>3</v>
      </c>
    </row>
    <row r="54" spans="2:18" ht="15" thickBot="1" x14ac:dyDescent="0.25">
      <c r="B54" s="34" t="s">
        <v>78</v>
      </c>
      <c r="C54" s="55">
        <v>42</v>
      </c>
      <c r="D54" s="55">
        <v>79</v>
      </c>
      <c r="E54" s="55">
        <v>64</v>
      </c>
      <c r="F54" s="55">
        <f t="shared" si="0"/>
        <v>185</v>
      </c>
      <c r="G54" s="55">
        <v>964</v>
      </c>
      <c r="H54" s="55">
        <v>1893</v>
      </c>
      <c r="I54" s="55">
        <v>134</v>
      </c>
      <c r="J54" s="55">
        <v>6744</v>
      </c>
      <c r="K54" s="55">
        <v>123</v>
      </c>
      <c r="L54" s="55">
        <v>22</v>
      </c>
      <c r="M54" s="55">
        <v>100</v>
      </c>
      <c r="N54" s="55">
        <v>1</v>
      </c>
      <c r="O54" s="55">
        <v>1982</v>
      </c>
      <c r="P54" s="55">
        <v>15</v>
      </c>
    </row>
    <row r="55" spans="2:18" ht="15" thickBot="1" x14ac:dyDescent="0.25">
      <c r="B55" s="34" t="s">
        <v>70</v>
      </c>
      <c r="C55" s="55">
        <v>55</v>
      </c>
      <c r="D55" s="55">
        <v>192</v>
      </c>
      <c r="E55" s="55">
        <v>143</v>
      </c>
      <c r="F55" s="55">
        <f t="shared" si="0"/>
        <v>390</v>
      </c>
      <c r="G55" s="55">
        <v>3295</v>
      </c>
      <c r="H55" s="55">
        <v>5944</v>
      </c>
      <c r="I55" s="55">
        <v>304</v>
      </c>
      <c r="J55" s="55">
        <v>12388</v>
      </c>
      <c r="K55" s="55">
        <v>519</v>
      </c>
      <c r="L55" s="55">
        <v>101</v>
      </c>
      <c r="M55" s="55">
        <v>382</v>
      </c>
      <c r="N55" s="55">
        <v>36</v>
      </c>
      <c r="O55" s="55">
        <v>2941</v>
      </c>
      <c r="P55" s="55">
        <v>49</v>
      </c>
    </row>
    <row r="56" spans="2:18" ht="15" thickBot="1" x14ac:dyDescent="0.25">
      <c r="B56" s="34" t="s">
        <v>3</v>
      </c>
      <c r="C56" s="55">
        <v>23</v>
      </c>
      <c r="D56" s="55">
        <v>25</v>
      </c>
      <c r="E56" s="55">
        <v>55</v>
      </c>
      <c r="F56" s="55">
        <f t="shared" si="0"/>
        <v>103</v>
      </c>
      <c r="G56" s="55">
        <v>477</v>
      </c>
      <c r="H56" s="55">
        <v>966</v>
      </c>
      <c r="I56" s="55">
        <v>162</v>
      </c>
      <c r="J56" s="55">
        <v>5064</v>
      </c>
      <c r="K56" s="55">
        <v>238</v>
      </c>
      <c r="L56" s="55">
        <v>51</v>
      </c>
      <c r="M56" s="55">
        <v>179</v>
      </c>
      <c r="N56" s="55">
        <v>8</v>
      </c>
      <c r="O56" s="55">
        <v>399</v>
      </c>
      <c r="P56" s="55">
        <v>14</v>
      </c>
    </row>
    <row r="57" spans="2:18" ht="15" thickBot="1" x14ac:dyDescent="0.25">
      <c r="B57" s="35" t="s">
        <v>9</v>
      </c>
      <c r="C57" s="36">
        <f>SUM(C7:C56)</f>
        <v>5159</v>
      </c>
      <c r="D57" s="36">
        <f t="shared" ref="D57:J57" si="1">SUM(D7:D56)</f>
        <v>7063</v>
      </c>
      <c r="E57" s="36">
        <f t="shared" si="1"/>
        <v>15529</v>
      </c>
      <c r="F57" s="36">
        <f t="shared" si="0"/>
        <v>27751</v>
      </c>
      <c r="G57" s="36">
        <f t="shared" si="1"/>
        <v>120935</v>
      </c>
      <c r="H57" s="36">
        <f t="shared" si="1"/>
        <v>120538</v>
      </c>
      <c r="I57" s="36">
        <f>SUM(I7:I56)</f>
        <v>24952</v>
      </c>
      <c r="J57" s="36">
        <f t="shared" si="1"/>
        <v>955957</v>
      </c>
      <c r="K57" s="36">
        <f>SUM(K7:K56)</f>
        <v>38269</v>
      </c>
      <c r="L57" s="36">
        <f>SUM(L7:L56)</f>
        <v>8511</v>
      </c>
      <c r="M57" s="36">
        <f>SUM(M7:M56)</f>
        <v>27531</v>
      </c>
      <c r="N57" s="36">
        <f>SUM(N7:N56)</f>
        <v>2227</v>
      </c>
      <c r="O57" s="36">
        <f>SUM(O7:O56)</f>
        <v>79844</v>
      </c>
      <c r="P57" s="36">
        <f>SUM(P7:P56)</f>
        <v>2785</v>
      </c>
    </row>
    <row r="58" spans="2:18" x14ac:dyDescent="0.2">
      <c r="M58" s="75" t="s">
        <v>132</v>
      </c>
    </row>
    <row r="59" spans="2:18" x14ac:dyDescent="0.2">
      <c r="R59" s="71"/>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22" customWidth="1"/>
    <col min="2" max="2" width="30.85546875" style="22" customWidth="1"/>
    <col min="3" max="3" width="152.42578125" style="22" customWidth="1"/>
    <col min="4" max="16384" width="11.42578125" style="22"/>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27" t="s">
        <v>11</v>
      </c>
      <c r="C4" s="23" t="s">
        <v>30</v>
      </c>
    </row>
    <row r="5" spans="2:6" ht="42.75" customHeight="1" thickTop="1" thickBot="1" x14ac:dyDescent="0.25">
      <c r="B5" s="28" t="s">
        <v>10</v>
      </c>
      <c r="C5" s="25" t="s">
        <v>35</v>
      </c>
    </row>
    <row r="6" spans="2:6" ht="56.25" customHeight="1" thickTop="1" thickBot="1" x14ac:dyDescent="0.25">
      <c r="B6" s="31" t="s">
        <v>52</v>
      </c>
      <c r="C6" s="23" t="s">
        <v>31</v>
      </c>
    </row>
    <row r="7" spans="2:6" ht="49.5" customHeight="1" thickTop="1" thickBot="1" x14ac:dyDescent="0.25">
      <c r="B7" s="27" t="s">
        <v>28</v>
      </c>
      <c r="C7" s="23" t="s">
        <v>32</v>
      </c>
      <c r="F7" s="22" t="s">
        <v>13</v>
      </c>
    </row>
    <row r="8" spans="2:6" ht="49.5" customHeight="1" thickTop="1" thickBot="1" x14ac:dyDescent="0.25">
      <c r="B8" s="29" t="s">
        <v>16</v>
      </c>
      <c r="C8" s="26" t="s">
        <v>36</v>
      </c>
    </row>
    <row r="9" spans="2:6" ht="78" customHeight="1" thickTop="1" thickBot="1" x14ac:dyDescent="0.25">
      <c r="B9" s="27" t="s">
        <v>15</v>
      </c>
      <c r="C9" s="23" t="s">
        <v>37</v>
      </c>
    </row>
    <row r="10" spans="2:6" ht="50.25" customHeight="1" thickTop="1" thickBot="1" x14ac:dyDescent="0.25">
      <c r="B10" s="29" t="s">
        <v>39</v>
      </c>
      <c r="C10" s="26" t="s">
        <v>40</v>
      </c>
    </row>
    <row r="11" spans="2:6" ht="118.5" customHeight="1" thickTop="1" thickBot="1" x14ac:dyDescent="0.25">
      <c r="B11" s="27" t="s">
        <v>41</v>
      </c>
      <c r="C11" s="23" t="s">
        <v>42</v>
      </c>
    </row>
    <row r="12" spans="2:6" ht="60" customHeight="1" thickTop="1" thickBot="1" x14ac:dyDescent="0.25">
      <c r="B12" s="30" t="s">
        <v>14</v>
      </c>
      <c r="C12" s="24" t="s">
        <v>34</v>
      </c>
    </row>
    <row r="13" spans="2:6" ht="59.25" customHeight="1" thickTop="1" thickBot="1" x14ac:dyDescent="0.25">
      <c r="B13" s="30" t="s">
        <v>53</v>
      </c>
      <c r="C13" s="24" t="s">
        <v>54</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7B3D-FC72-4A43-B670-DFB10CA16391}">
  <dimension ref="B2:V77"/>
  <sheetViews>
    <sheetView workbookViewId="0"/>
  </sheetViews>
  <sheetFormatPr baseColWidth="10" defaultRowHeight="12.75" x14ac:dyDescent="0.2"/>
  <cols>
    <col min="1" max="1" width="8.7109375" style="12" customWidth="1"/>
    <col min="2" max="2" width="32.85546875" style="12" bestFit="1" customWidth="1"/>
    <col min="3" max="12" width="13.140625" style="12" customWidth="1"/>
    <col min="13" max="13" width="13" style="12" customWidth="1"/>
    <col min="14" max="14" width="0.140625" style="12" customWidth="1"/>
    <col min="15" max="15" width="0.140625" style="12" hidden="1" customWidth="1"/>
    <col min="16" max="18" width="13.140625" style="12" customWidth="1"/>
    <col min="19" max="19" width="11.85546875" style="12" customWidth="1"/>
    <col min="20" max="20" width="0.7109375" style="12" hidden="1" customWidth="1"/>
    <col min="21" max="21" width="8" style="12" hidden="1" customWidth="1"/>
    <col min="22" max="22" width="0.140625" style="12" hidden="1" customWidth="1"/>
    <col min="23" max="23" width="13.7109375" style="12" customWidth="1"/>
    <col min="24"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2021</v>
      </c>
      <c r="D5" s="19">
        <v>2022</v>
      </c>
    </row>
    <row r="6" spans="2:18" ht="17.100000000000001" customHeight="1" thickBot="1" x14ac:dyDescent="0.25">
      <c r="B6" s="34" t="s">
        <v>24</v>
      </c>
      <c r="C6" s="21">
        <v>521</v>
      </c>
      <c r="D6" s="21">
        <v>812</v>
      </c>
      <c r="Q6" s="16"/>
      <c r="R6" s="16"/>
    </row>
    <row r="7" spans="2:18" ht="17.100000000000001" customHeight="1" thickBot="1" x14ac:dyDescent="0.25">
      <c r="B7" s="34" t="s">
        <v>25</v>
      </c>
      <c r="C7" s="21">
        <v>125</v>
      </c>
      <c r="D7" s="21">
        <v>120</v>
      </c>
      <c r="Q7" s="16"/>
      <c r="R7" s="16"/>
    </row>
    <row r="8" spans="2:18" ht="17.100000000000001" customHeight="1" thickBot="1" x14ac:dyDescent="0.25">
      <c r="B8" s="34" t="s">
        <v>56</v>
      </c>
      <c r="C8" s="21">
        <v>81</v>
      </c>
      <c r="D8" s="21">
        <v>98</v>
      </c>
      <c r="Q8" s="16"/>
      <c r="R8" s="16"/>
    </row>
    <row r="9" spans="2:18" ht="17.100000000000001" customHeight="1" thickBot="1" x14ac:dyDescent="0.25">
      <c r="B9" s="34" t="s">
        <v>19</v>
      </c>
      <c r="C9" s="21">
        <v>142</v>
      </c>
      <c r="D9" s="21">
        <v>159</v>
      </c>
      <c r="Q9" s="16"/>
      <c r="R9" s="16"/>
    </row>
    <row r="10" spans="2:18" ht="17.100000000000001" customHeight="1" thickBot="1" x14ac:dyDescent="0.25">
      <c r="B10" s="34" t="s">
        <v>0</v>
      </c>
      <c r="C10" s="21">
        <v>115</v>
      </c>
      <c r="D10" s="21">
        <v>149</v>
      </c>
      <c r="Q10" s="16"/>
      <c r="R10" s="16"/>
    </row>
    <row r="11" spans="2:18" ht="17.100000000000001" customHeight="1" thickBot="1" x14ac:dyDescent="0.25">
      <c r="B11" s="34" t="s">
        <v>1</v>
      </c>
      <c r="C11" s="21">
        <v>38</v>
      </c>
      <c r="D11" s="21">
        <v>56</v>
      </c>
      <c r="Q11" s="16"/>
      <c r="R11" s="16"/>
    </row>
    <row r="12" spans="2:18" ht="17.100000000000001" customHeight="1" thickBot="1" x14ac:dyDescent="0.25">
      <c r="B12" s="34" t="s">
        <v>26</v>
      </c>
      <c r="C12" s="21">
        <v>152</v>
      </c>
      <c r="D12" s="21">
        <v>158</v>
      </c>
      <c r="Q12" s="16"/>
      <c r="R12" s="16"/>
    </row>
    <row r="13" spans="2:18" ht="17.100000000000001" customHeight="1" thickBot="1" x14ac:dyDescent="0.25">
      <c r="B13" s="34" t="s">
        <v>21</v>
      </c>
      <c r="C13" s="21">
        <v>142</v>
      </c>
      <c r="D13" s="21">
        <v>193</v>
      </c>
      <c r="Q13" s="16"/>
      <c r="R13" s="16"/>
    </row>
    <row r="14" spans="2:18" ht="17.100000000000001" customHeight="1" thickBot="1" x14ac:dyDescent="0.25">
      <c r="B14" s="34" t="s">
        <v>12</v>
      </c>
      <c r="C14" s="21">
        <v>1345</v>
      </c>
      <c r="D14" s="21">
        <v>1597</v>
      </c>
      <c r="Q14" s="16"/>
      <c r="R14" s="16"/>
    </row>
    <row r="15" spans="2:18" ht="17.100000000000001" customHeight="1" thickBot="1" x14ac:dyDescent="0.25">
      <c r="B15" s="34" t="s">
        <v>20</v>
      </c>
      <c r="C15" s="21">
        <v>847</v>
      </c>
      <c r="D15" s="21">
        <v>1024</v>
      </c>
      <c r="Q15" s="16"/>
      <c r="R15" s="16"/>
    </row>
    <row r="16" spans="2:18" ht="17.100000000000001" customHeight="1" thickBot="1" x14ac:dyDescent="0.25">
      <c r="B16" s="34" t="s">
        <v>8</v>
      </c>
      <c r="C16" s="21">
        <v>59</v>
      </c>
      <c r="D16" s="21">
        <v>91</v>
      </c>
      <c r="Q16" s="16"/>
      <c r="R16" s="16"/>
    </row>
    <row r="17" spans="2:18" ht="17.100000000000001" customHeight="1" thickBot="1" x14ac:dyDescent="0.25">
      <c r="B17" s="34" t="s">
        <v>2</v>
      </c>
      <c r="C17" s="21">
        <v>200</v>
      </c>
      <c r="D17" s="21">
        <v>275</v>
      </c>
      <c r="Q17" s="16"/>
      <c r="R17" s="16"/>
    </row>
    <row r="18" spans="2:18" ht="17.100000000000001" customHeight="1" thickBot="1" x14ac:dyDescent="0.25">
      <c r="B18" s="34" t="s">
        <v>57</v>
      </c>
      <c r="C18" s="21">
        <v>1189</v>
      </c>
      <c r="D18" s="21">
        <v>1782</v>
      </c>
      <c r="Q18" s="16"/>
      <c r="R18" s="16"/>
    </row>
    <row r="19" spans="2:18" ht="17.100000000000001" customHeight="1" thickBot="1" x14ac:dyDescent="0.25">
      <c r="B19" s="34" t="s">
        <v>58</v>
      </c>
      <c r="C19" s="21">
        <v>108</v>
      </c>
      <c r="D19" s="21">
        <v>178</v>
      </c>
      <c r="Q19" s="16"/>
      <c r="R19" s="16"/>
    </row>
    <row r="20" spans="2:18" ht="17.100000000000001" customHeight="1" thickBot="1" x14ac:dyDescent="0.25">
      <c r="B20" s="34" t="s">
        <v>59</v>
      </c>
      <c r="C20" s="21">
        <v>25</v>
      </c>
      <c r="D20" s="21">
        <v>38</v>
      </c>
      <c r="Q20" s="16"/>
      <c r="R20" s="16"/>
    </row>
    <row r="21" spans="2:18" ht="17.100000000000001" customHeight="1" thickBot="1" x14ac:dyDescent="0.25">
      <c r="B21" s="34" t="s">
        <v>23</v>
      </c>
      <c r="C21" s="21">
        <v>269</v>
      </c>
      <c r="D21" s="21">
        <v>308</v>
      </c>
      <c r="Q21" s="16"/>
      <c r="R21" s="16"/>
    </row>
    <row r="22" spans="2:18" ht="17.100000000000001" customHeight="1" thickBot="1" x14ac:dyDescent="0.25">
      <c r="B22" s="34" t="s">
        <v>3</v>
      </c>
      <c r="C22" s="21">
        <v>16</v>
      </c>
      <c r="D22" s="21">
        <v>25</v>
      </c>
      <c r="Q22" s="16"/>
      <c r="R22" s="16"/>
    </row>
    <row r="23" spans="2:18" ht="17.100000000000001" customHeight="1" thickBot="1" x14ac:dyDescent="0.25">
      <c r="B23" s="35" t="s">
        <v>9</v>
      </c>
      <c r="C23" s="36">
        <v>5374</v>
      </c>
      <c r="D23" s="36">
        <f>SUM(D6:D22)</f>
        <v>7063</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126</v>
      </c>
    </row>
    <row r="28" spans="2:18" ht="17.100000000000001" customHeight="1" thickBot="1" x14ac:dyDescent="0.25">
      <c r="B28" s="34" t="s">
        <v>24</v>
      </c>
      <c r="C28" s="18">
        <f t="shared" ref="C28:C45" si="0">+(D6-C6)/C6</f>
        <v>0.55854126679462568</v>
      </c>
    </row>
    <row r="29" spans="2:18" ht="17.100000000000001" customHeight="1" thickBot="1" x14ac:dyDescent="0.25">
      <c r="B29" s="34" t="s">
        <v>25</v>
      </c>
      <c r="C29" s="18">
        <f t="shared" si="0"/>
        <v>-0.04</v>
      </c>
    </row>
    <row r="30" spans="2:18" ht="17.100000000000001" customHeight="1" thickBot="1" x14ac:dyDescent="0.25">
      <c r="B30" s="34" t="s">
        <v>56</v>
      </c>
      <c r="C30" s="18">
        <f t="shared" si="0"/>
        <v>0.20987654320987653</v>
      </c>
    </row>
    <row r="31" spans="2:18" ht="17.100000000000001" customHeight="1" thickBot="1" x14ac:dyDescent="0.25">
      <c r="B31" s="34" t="s">
        <v>19</v>
      </c>
      <c r="C31" s="18">
        <f t="shared" si="0"/>
        <v>0.11971830985915492</v>
      </c>
    </row>
    <row r="32" spans="2:18" ht="17.100000000000001" customHeight="1" thickBot="1" x14ac:dyDescent="0.25">
      <c r="B32" s="34" t="s">
        <v>0</v>
      </c>
      <c r="C32" s="18">
        <f t="shared" si="0"/>
        <v>0.29565217391304349</v>
      </c>
    </row>
    <row r="33" spans="2:3" ht="17.100000000000001" customHeight="1" thickBot="1" x14ac:dyDescent="0.25">
      <c r="B33" s="34" t="s">
        <v>1</v>
      </c>
      <c r="C33" s="18">
        <f t="shared" si="0"/>
        <v>0.47368421052631576</v>
      </c>
    </row>
    <row r="34" spans="2:3" ht="17.100000000000001" customHeight="1" thickBot="1" x14ac:dyDescent="0.25">
      <c r="B34" s="34" t="s">
        <v>26</v>
      </c>
      <c r="C34" s="18">
        <f t="shared" si="0"/>
        <v>3.9473684210526314E-2</v>
      </c>
    </row>
    <row r="35" spans="2:3" ht="17.100000000000001" customHeight="1" thickBot="1" x14ac:dyDescent="0.25">
      <c r="B35" s="34" t="s">
        <v>21</v>
      </c>
      <c r="C35" s="18">
        <f t="shared" si="0"/>
        <v>0.35915492957746481</v>
      </c>
    </row>
    <row r="36" spans="2:3" ht="17.100000000000001" customHeight="1" thickBot="1" x14ac:dyDescent="0.25">
      <c r="B36" s="34" t="s">
        <v>12</v>
      </c>
      <c r="C36" s="18">
        <f t="shared" si="0"/>
        <v>0.18736059479553904</v>
      </c>
    </row>
    <row r="37" spans="2:3" ht="17.100000000000001" customHeight="1" thickBot="1" x14ac:dyDescent="0.25">
      <c r="B37" s="34" t="s">
        <v>20</v>
      </c>
      <c r="C37" s="18">
        <f t="shared" si="0"/>
        <v>0.20897284533648169</v>
      </c>
    </row>
    <row r="38" spans="2:3" ht="17.100000000000001" customHeight="1" thickBot="1" x14ac:dyDescent="0.25">
      <c r="B38" s="34" t="s">
        <v>8</v>
      </c>
      <c r="C38" s="18">
        <f t="shared" si="0"/>
        <v>0.5423728813559322</v>
      </c>
    </row>
    <row r="39" spans="2:3" ht="17.100000000000001" customHeight="1" thickBot="1" x14ac:dyDescent="0.25">
      <c r="B39" s="34" t="s">
        <v>2</v>
      </c>
      <c r="C39" s="18">
        <f t="shared" si="0"/>
        <v>0.375</v>
      </c>
    </row>
    <row r="40" spans="2:3" ht="17.100000000000001" customHeight="1" thickBot="1" x14ac:dyDescent="0.25">
      <c r="B40" s="34" t="s">
        <v>57</v>
      </c>
      <c r="C40" s="18">
        <f t="shared" si="0"/>
        <v>0.49873843566021869</v>
      </c>
    </row>
    <row r="41" spans="2:3" ht="17.100000000000001" customHeight="1" thickBot="1" x14ac:dyDescent="0.25">
      <c r="B41" s="34" t="s">
        <v>58</v>
      </c>
      <c r="C41" s="18">
        <f t="shared" si="0"/>
        <v>0.64814814814814814</v>
      </c>
    </row>
    <row r="42" spans="2:3" ht="17.100000000000001" customHeight="1" thickBot="1" x14ac:dyDescent="0.25">
      <c r="B42" s="34" t="s">
        <v>59</v>
      </c>
      <c r="C42" s="18">
        <f t="shared" si="0"/>
        <v>0.52</v>
      </c>
    </row>
    <row r="43" spans="2:3" ht="17.100000000000001" customHeight="1" thickBot="1" x14ac:dyDescent="0.25">
      <c r="B43" s="34" t="s">
        <v>23</v>
      </c>
      <c r="C43" s="18">
        <f t="shared" si="0"/>
        <v>0.1449814126394052</v>
      </c>
    </row>
    <row r="44" spans="2:3" ht="17.100000000000001" customHeight="1" thickBot="1" x14ac:dyDescent="0.25">
      <c r="B44" s="34" t="s">
        <v>3</v>
      </c>
      <c r="C44" s="18">
        <f t="shared" si="0"/>
        <v>0.5625</v>
      </c>
    </row>
    <row r="45" spans="2:3" ht="17.100000000000001" customHeight="1" thickBot="1" x14ac:dyDescent="0.25">
      <c r="B45" s="35" t="s">
        <v>9</v>
      </c>
      <c r="C45" s="41">
        <f t="shared" si="0"/>
        <v>0.3142910308894678</v>
      </c>
    </row>
    <row r="51" spans="2:15" ht="39" customHeight="1" x14ac:dyDescent="0.2">
      <c r="C51" s="19">
        <v>2021</v>
      </c>
      <c r="D51" s="19">
        <v>2022</v>
      </c>
      <c r="O51" s="73">
        <v>2022</v>
      </c>
    </row>
    <row r="52" spans="2:15" ht="17.100000000000001" customHeight="1" thickBot="1" x14ac:dyDescent="0.25">
      <c r="B52" s="34" t="s">
        <v>24</v>
      </c>
      <c r="C52" s="68">
        <f>+C6/$N52*100000</f>
        <v>6.0331028595402172</v>
      </c>
      <c r="D52" s="68">
        <f>+D6/$O52*100000</f>
        <v>9.3672773316272266</v>
      </c>
      <c r="N52" s="12">
        <v>8635689</v>
      </c>
      <c r="O52" s="12">
        <v>8668474</v>
      </c>
    </row>
    <row r="53" spans="2:15" ht="17.100000000000001" customHeight="1" thickBot="1" x14ac:dyDescent="0.25">
      <c r="B53" s="34" t="s">
        <v>25</v>
      </c>
      <c r="C53" s="68">
        <f t="shared" ref="C53:C69" si="1">+C7/$N53*100000</f>
        <v>9.4028017340270846</v>
      </c>
      <c r="D53" s="68">
        <f t="shared" ref="D53:D69" si="2">+D7/$O53*100000</f>
        <v>9.0476244331097817</v>
      </c>
      <c r="N53" s="12">
        <v>1329391</v>
      </c>
      <c r="O53" s="12">
        <v>1326315</v>
      </c>
    </row>
    <row r="54" spans="2:15" ht="17.100000000000001" customHeight="1" thickBot="1" x14ac:dyDescent="0.25">
      <c r="B54" s="34" t="s">
        <v>56</v>
      </c>
      <c r="C54" s="68">
        <f t="shared" si="1"/>
        <v>7.9506548983886676</v>
      </c>
      <c r="D54" s="68">
        <f t="shared" si="2"/>
        <v>9.7542913905439121</v>
      </c>
      <c r="N54" s="12">
        <v>1018784</v>
      </c>
      <c r="O54" s="12">
        <v>1004686</v>
      </c>
    </row>
    <row r="55" spans="2:15" ht="17.100000000000001" customHeight="1" thickBot="1" x14ac:dyDescent="0.25">
      <c r="B55" s="34" t="s">
        <v>19</v>
      </c>
      <c r="C55" s="68">
        <f t="shared" si="1"/>
        <v>12.120767227493998</v>
      </c>
      <c r="D55" s="68">
        <f t="shared" si="2"/>
        <v>13.51283591932752</v>
      </c>
      <c r="N55" s="12">
        <v>1171543</v>
      </c>
      <c r="O55" s="12">
        <v>1176659</v>
      </c>
    </row>
    <row r="56" spans="2:15" ht="17.100000000000001" customHeight="1" thickBot="1" x14ac:dyDescent="0.25">
      <c r="B56" s="34" t="s">
        <v>0</v>
      </c>
      <c r="C56" s="68">
        <f t="shared" si="1"/>
        <v>5.2850430524202734</v>
      </c>
      <c r="D56" s="68">
        <f t="shared" si="2"/>
        <v>6.8420779528502766</v>
      </c>
      <c r="N56" s="12">
        <v>2175952</v>
      </c>
      <c r="O56" s="12">
        <v>2177701</v>
      </c>
    </row>
    <row r="57" spans="2:15" ht="17.100000000000001" customHeight="1" thickBot="1" x14ac:dyDescent="0.25">
      <c r="B57" s="34" t="s">
        <v>1</v>
      </c>
      <c r="C57" s="68">
        <f t="shared" si="1"/>
        <v>6.5190725761487727</v>
      </c>
      <c r="D57" s="68">
        <f t="shared" si="2"/>
        <v>9.5660759614760451</v>
      </c>
      <c r="N57" s="12">
        <v>582905</v>
      </c>
      <c r="O57" s="12">
        <v>585402</v>
      </c>
    </row>
    <row r="58" spans="2:15" ht="17.100000000000001" customHeight="1" thickBot="1" x14ac:dyDescent="0.25">
      <c r="B58" s="34" t="s">
        <v>27</v>
      </c>
      <c r="C58" s="68">
        <f t="shared" si="1"/>
        <v>6.3467726243654266</v>
      </c>
      <c r="D58" s="68">
        <f t="shared" si="2"/>
        <v>6.6592487693033924</v>
      </c>
      <c r="N58" s="12">
        <v>2394918</v>
      </c>
      <c r="O58" s="12">
        <v>2372640</v>
      </c>
    </row>
    <row r="59" spans="2:15" ht="17.100000000000001" customHeight="1" thickBot="1" x14ac:dyDescent="0.25">
      <c r="B59" s="34" t="s">
        <v>21</v>
      </c>
      <c r="C59" s="68">
        <f t="shared" si="1"/>
        <v>6.9430149602414604</v>
      </c>
      <c r="D59" s="68">
        <f t="shared" si="2"/>
        <v>9.3993750633118527</v>
      </c>
      <c r="N59" s="12">
        <v>2045221</v>
      </c>
      <c r="O59" s="12">
        <v>2053328</v>
      </c>
    </row>
    <row r="60" spans="2:15" ht="17.100000000000001" customHeight="1" thickBot="1" x14ac:dyDescent="0.25">
      <c r="B60" s="34" t="s">
        <v>12</v>
      </c>
      <c r="C60" s="68">
        <f t="shared" si="1"/>
        <v>17.28685341866484</v>
      </c>
      <c r="D60" s="68">
        <f t="shared" si="2"/>
        <v>20.493772883055499</v>
      </c>
      <c r="N60" s="12">
        <v>7780479</v>
      </c>
      <c r="O60" s="12">
        <v>7792611</v>
      </c>
    </row>
    <row r="61" spans="2:15" ht="17.100000000000001" customHeight="1" thickBot="1" x14ac:dyDescent="0.25">
      <c r="B61" s="34" t="s">
        <v>117</v>
      </c>
      <c r="C61" s="68">
        <f t="shared" si="1"/>
        <v>16.747891634220508</v>
      </c>
      <c r="D61" s="68">
        <f t="shared" si="2"/>
        <v>20.086438378279027</v>
      </c>
      <c r="N61" s="12">
        <v>5057353</v>
      </c>
      <c r="O61" s="12">
        <v>5097967</v>
      </c>
    </row>
    <row r="62" spans="2:15" ht="17.100000000000001" customHeight="1" thickBot="1" x14ac:dyDescent="0.25">
      <c r="B62" s="34" t="s">
        <v>8</v>
      </c>
      <c r="C62" s="68">
        <f t="shared" si="1"/>
        <v>5.5451805332208002</v>
      </c>
      <c r="D62" s="68">
        <f t="shared" si="2"/>
        <v>8.6274242113965425</v>
      </c>
      <c r="N62" s="12">
        <v>1063987</v>
      </c>
      <c r="O62" s="12">
        <v>1054776</v>
      </c>
    </row>
    <row r="63" spans="2:15" ht="17.100000000000001" customHeight="1" thickBot="1" x14ac:dyDescent="0.25">
      <c r="B63" s="34" t="s">
        <v>2</v>
      </c>
      <c r="C63" s="68">
        <f t="shared" si="1"/>
        <v>7.402420369388178</v>
      </c>
      <c r="D63" s="68">
        <f t="shared" si="2"/>
        <v>10.221285250425204</v>
      </c>
      <c r="N63" s="12">
        <v>2701819</v>
      </c>
      <c r="O63" s="12">
        <v>2690464</v>
      </c>
    </row>
    <row r="64" spans="2:15" ht="17.100000000000001" customHeight="1" thickBot="1" x14ac:dyDescent="0.25">
      <c r="B64" s="34" t="s">
        <v>57</v>
      </c>
      <c r="C64" s="68">
        <f t="shared" si="1"/>
        <v>17.537162855787589</v>
      </c>
      <c r="D64" s="68">
        <f t="shared" si="2"/>
        <v>26.398685932078045</v>
      </c>
      <c r="N64" s="12">
        <v>6779888</v>
      </c>
      <c r="O64" s="12">
        <v>6750336</v>
      </c>
    </row>
    <row r="65" spans="2:15" ht="17.100000000000001" customHeight="1" thickBot="1" x14ac:dyDescent="0.25">
      <c r="B65" s="34" t="s">
        <v>58</v>
      </c>
      <c r="C65" s="68">
        <f t="shared" si="1"/>
        <v>7.1463972563128166</v>
      </c>
      <c r="D65" s="68">
        <f t="shared" si="2"/>
        <v>11.61972428613767</v>
      </c>
      <c r="N65" s="12">
        <v>1511251</v>
      </c>
      <c r="O65" s="12">
        <v>1531878</v>
      </c>
    </row>
    <row r="66" spans="2:15" ht="17.100000000000001" customHeight="1" thickBot="1" x14ac:dyDescent="0.25">
      <c r="B66" s="34" t="s">
        <v>59</v>
      </c>
      <c r="C66" s="68">
        <f t="shared" si="1"/>
        <v>3.7810213899942076</v>
      </c>
      <c r="D66" s="68">
        <f t="shared" si="2"/>
        <v>5.72188334284471</v>
      </c>
      <c r="N66" s="12">
        <v>661197</v>
      </c>
      <c r="O66" s="12">
        <v>664117</v>
      </c>
    </row>
    <row r="67" spans="2:15" ht="17.100000000000001" customHeight="1" thickBot="1" x14ac:dyDescent="0.25">
      <c r="B67" s="34" t="s">
        <v>23</v>
      </c>
      <c r="C67" s="68">
        <f t="shared" si="1"/>
        <v>12.114366828431743</v>
      </c>
      <c r="D67" s="68">
        <f t="shared" si="2"/>
        <v>13.948176185391189</v>
      </c>
      <c r="N67" s="12">
        <v>2220504</v>
      </c>
      <c r="O67" s="12">
        <v>2208174</v>
      </c>
    </row>
    <row r="68" spans="2:15" ht="17.100000000000001" customHeight="1" thickBot="1" x14ac:dyDescent="0.25">
      <c r="B68" s="34" t="s">
        <v>3</v>
      </c>
      <c r="C68" s="68">
        <f t="shared" si="1"/>
        <v>5.0013441112298933</v>
      </c>
      <c r="D68" s="68">
        <f t="shared" si="2"/>
        <v>7.8151376089430178</v>
      </c>
      <c r="N68" s="12">
        <v>319914</v>
      </c>
      <c r="O68" s="12">
        <v>319892</v>
      </c>
    </row>
    <row r="69" spans="2:15" ht="17.100000000000001" customHeight="1" thickBot="1" x14ac:dyDescent="0.25">
      <c r="B69" s="35" t="s">
        <v>9</v>
      </c>
      <c r="C69" s="69">
        <f t="shared" si="1"/>
        <v>11.325416149508138</v>
      </c>
      <c r="D69" s="69">
        <f t="shared" si="2"/>
        <v>14.877172229334676</v>
      </c>
      <c r="N69" s="12">
        <v>47450795</v>
      </c>
      <c r="O69" s="12">
        <v>47475420</v>
      </c>
    </row>
    <row r="70" spans="2:15" ht="13.5" thickBot="1" x14ac:dyDescent="0.25">
      <c r="C70" s="68"/>
      <c r="D70" s="68"/>
      <c r="E70" s="68"/>
      <c r="F70" s="68"/>
      <c r="G70" s="68"/>
    </row>
    <row r="71" spans="2:15" ht="13.5" thickBot="1" x14ac:dyDescent="0.25">
      <c r="C71" s="68"/>
      <c r="D71" s="68"/>
      <c r="E71" s="68"/>
      <c r="F71" s="68"/>
      <c r="G71" s="68"/>
    </row>
    <row r="77" spans="2:15" x14ac:dyDescent="0.2">
      <c r="M77" s="12" t="s">
        <v>124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6E84-2858-4D67-9AF2-920CE447C15A}">
  <dimension ref="B2:R77"/>
  <sheetViews>
    <sheetView workbookViewId="0"/>
  </sheetViews>
  <sheetFormatPr baseColWidth="10" defaultRowHeight="12.75" x14ac:dyDescent="0.2"/>
  <cols>
    <col min="1" max="1" width="8.7109375" style="12" customWidth="1"/>
    <col min="2" max="2" width="32.85546875" style="12" bestFit="1" customWidth="1"/>
    <col min="3" max="3" width="13.140625" style="74" customWidth="1"/>
    <col min="4" max="12" width="13.140625" style="12" customWidth="1"/>
    <col min="13" max="13" width="12.85546875" style="12" customWidth="1"/>
    <col min="14" max="14" width="13.140625" style="12" hidden="1" customWidth="1"/>
    <col min="15" max="15" width="17.42578125" style="12" hidden="1" customWidth="1"/>
    <col min="16" max="23" width="13.140625" style="12" customWidth="1"/>
    <col min="24" max="57" width="12.28515625" style="12" customWidth="1"/>
    <col min="58" max="16384" width="11.42578125" style="12"/>
  </cols>
  <sheetData>
    <row r="2" spans="2:18" ht="86.25" customHeight="1" x14ac:dyDescent="0.2">
      <c r="B2" s="10"/>
    </row>
    <row r="3" spans="2:18" ht="28.5" customHeight="1" x14ac:dyDescent="0.2">
      <c r="B3" s="33"/>
    </row>
    <row r="4" spans="2:18" ht="23.25" customHeight="1" x14ac:dyDescent="0.2"/>
    <row r="5" spans="2:18" ht="39" customHeight="1" x14ac:dyDescent="0.2">
      <c r="C5" s="19">
        <v>2021</v>
      </c>
      <c r="D5" s="19">
        <v>2022</v>
      </c>
    </row>
    <row r="6" spans="2:18" ht="17.100000000000001" customHeight="1" thickBot="1" x14ac:dyDescent="0.25">
      <c r="B6" s="34" t="s">
        <v>24</v>
      </c>
      <c r="C6" s="21">
        <v>1307</v>
      </c>
      <c r="D6" s="21">
        <v>2293</v>
      </c>
      <c r="Q6" s="16"/>
      <c r="R6" s="16"/>
    </row>
    <row r="7" spans="2:18" ht="17.100000000000001" customHeight="1" thickBot="1" x14ac:dyDescent="0.25">
      <c r="B7" s="34" t="s">
        <v>25</v>
      </c>
      <c r="C7" s="21">
        <v>325</v>
      </c>
      <c r="D7" s="21">
        <v>462</v>
      </c>
      <c r="Q7" s="16"/>
      <c r="R7" s="16"/>
    </row>
    <row r="8" spans="2:18" ht="17.100000000000001" customHeight="1" thickBot="1" x14ac:dyDescent="0.25">
      <c r="B8" s="34" t="s">
        <v>56</v>
      </c>
      <c r="C8" s="21">
        <v>228</v>
      </c>
      <c r="D8" s="21">
        <v>339</v>
      </c>
      <c r="Q8" s="16"/>
      <c r="R8" s="16"/>
    </row>
    <row r="9" spans="2:18" ht="17.100000000000001" customHeight="1" thickBot="1" x14ac:dyDescent="0.25">
      <c r="B9" s="34" t="s">
        <v>19</v>
      </c>
      <c r="C9" s="21">
        <v>258</v>
      </c>
      <c r="D9" s="21">
        <v>346</v>
      </c>
      <c r="Q9" s="16"/>
      <c r="R9" s="16"/>
    </row>
    <row r="10" spans="2:18" ht="17.100000000000001" customHeight="1" thickBot="1" x14ac:dyDescent="0.25">
      <c r="B10" s="34" t="s">
        <v>0</v>
      </c>
      <c r="C10" s="21">
        <v>587</v>
      </c>
      <c r="D10" s="21">
        <v>974</v>
      </c>
      <c r="Q10" s="16"/>
      <c r="R10" s="16"/>
    </row>
    <row r="11" spans="2:18" ht="17.100000000000001" customHeight="1" thickBot="1" x14ac:dyDescent="0.25">
      <c r="B11" s="34" t="s">
        <v>1</v>
      </c>
      <c r="C11" s="21">
        <v>54</v>
      </c>
      <c r="D11" s="21">
        <v>138</v>
      </c>
      <c r="Q11" s="16"/>
      <c r="R11" s="16"/>
    </row>
    <row r="12" spans="2:18" ht="17.100000000000001" customHeight="1" thickBot="1" x14ac:dyDescent="0.25">
      <c r="B12" s="34" t="s">
        <v>26</v>
      </c>
      <c r="C12" s="21">
        <v>274</v>
      </c>
      <c r="D12" s="21">
        <v>413</v>
      </c>
      <c r="Q12" s="16"/>
      <c r="R12" s="16"/>
    </row>
    <row r="13" spans="2:18" ht="17.100000000000001" customHeight="1" thickBot="1" x14ac:dyDescent="0.25">
      <c r="B13" s="34" t="s">
        <v>21</v>
      </c>
      <c r="C13" s="21">
        <v>402</v>
      </c>
      <c r="D13" s="21">
        <v>544</v>
      </c>
      <c r="Q13" s="16"/>
      <c r="R13" s="16"/>
    </row>
    <row r="14" spans="2:18" ht="17.100000000000001" customHeight="1" thickBot="1" x14ac:dyDescent="0.25">
      <c r="B14" s="34" t="s">
        <v>12</v>
      </c>
      <c r="C14" s="21">
        <v>2642</v>
      </c>
      <c r="D14" s="21">
        <v>3976</v>
      </c>
      <c r="Q14" s="16"/>
      <c r="R14" s="16"/>
    </row>
    <row r="15" spans="2:18" ht="17.100000000000001" customHeight="1" thickBot="1" x14ac:dyDescent="0.25">
      <c r="B15" s="34" t="s">
        <v>20</v>
      </c>
      <c r="C15" s="21">
        <v>1243</v>
      </c>
      <c r="D15" s="21">
        <v>1914</v>
      </c>
      <c r="Q15" s="16"/>
      <c r="R15" s="16"/>
    </row>
    <row r="16" spans="2:18" ht="17.100000000000001" customHeight="1" thickBot="1" x14ac:dyDescent="0.25">
      <c r="B16" s="34" t="s">
        <v>8</v>
      </c>
      <c r="C16" s="21">
        <v>138</v>
      </c>
      <c r="D16" s="21">
        <v>246</v>
      </c>
      <c r="Q16" s="16"/>
      <c r="R16" s="16"/>
    </row>
    <row r="17" spans="2:18" ht="17.100000000000001" customHeight="1" thickBot="1" x14ac:dyDescent="0.25">
      <c r="B17" s="34" t="s">
        <v>2</v>
      </c>
      <c r="C17" s="21">
        <v>406</v>
      </c>
      <c r="D17" s="21">
        <v>699</v>
      </c>
      <c r="Q17" s="16"/>
      <c r="R17" s="16"/>
    </row>
    <row r="18" spans="2:18" ht="17.100000000000001" customHeight="1" thickBot="1" x14ac:dyDescent="0.25">
      <c r="B18" s="34" t="s">
        <v>57</v>
      </c>
      <c r="C18" s="21">
        <v>1661</v>
      </c>
      <c r="D18" s="21">
        <v>2316</v>
      </c>
      <c r="Q18" s="16"/>
      <c r="R18" s="16"/>
    </row>
    <row r="19" spans="2:18" ht="17.100000000000001" customHeight="1" thickBot="1" x14ac:dyDescent="0.25">
      <c r="B19" s="34" t="s">
        <v>58</v>
      </c>
      <c r="C19" s="21">
        <v>295</v>
      </c>
      <c r="D19" s="21">
        <v>431</v>
      </c>
      <c r="Q19" s="16"/>
      <c r="R19" s="16"/>
    </row>
    <row r="20" spans="2:18" ht="17.100000000000001" customHeight="1" thickBot="1" x14ac:dyDescent="0.25">
      <c r="B20" s="34" t="s">
        <v>59</v>
      </c>
      <c r="C20" s="21">
        <v>59</v>
      </c>
      <c r="D20" s="21">
        <v>122</v>
      </c>
      <c r="Q20" s="16"/>
      <c r="R20" s="16"/>
    </row>
    <row r="21" spans="2:18" ht="17.100000000000001" customHeight="1" thickBot="1" x14ac:dyDescent="0.25">
      <c r="B21" s="34" t="s">
        <v>23</v>
      </c>
      <c r="C21" s="21">
        <v>119</v>
      </c>
      <c r="D21" s="21">
        <v>261</v>
      </c>
      <c r="Q21" s="16"/>
      <c r="R21" s="16"/>
    </row>
    <row r="22" spans="2:18" ht="17.100000000000001" customHeight="1" thickBot="1" x14ac:dyDescent="0.25">
      <c r="B22" s="34" t="s">
        <v>3</v>
      </c>
      <c r="C22" s="21">
        <v>8</v>
      </c>
      <c r="D22" s="21">
        <v>55</v>
      </c>
      <c r="Q22" s="16"/>
      <c r="R22" s="16"/>
    </row>
    <row r="23" spans="2:18" ht="17.100000000000001" customHeight="1" thickBot="1" x14ac:dyDescent="0.25">
      <c r="B23" s="35" t="s">
        <v>9</v>
      </c>
      <c r="C23" s="36">
        <f>SUM(C6:C22)</f>
        <v>10006</v>
      </c>
      <c r="D23" s="36">
        <f>SUM(D6:D22)</f>
        <v>15529</v>
      </c>
      <c r="Q23" s="16"/>
      <c r="R23" s="16"/>
    </row>
    <row r="24" spans="2:18" ht="21.75" customHeight="1" x14ac:dyDescent="0.2"/>
    <row r="25" spans="2:18" ht="42" customHeight="1" x14ac:dyDescent="0.2">
      <c r="B25" s="37"/>
      <c r="D25"/>
      <c r="E25"/>
      <c r="F25"/>
    </row>
    <row r="26" spans="2:18" ht="14.25" customHeight="1" x14ac:dyDescent="0.2"/>
    <row r="27" spans="2:18" s="38" customFormat="1" ht="39" customHeight="1" x14ac:dyDescent="0.2">
      <c r="C27" s="20" t="s">
        <v>126</v>
      </c>
    </row>
    <row r="28" spans="2:18" ht="17.100000000000001" customHeight="1" thickBot="1" x14ac:dyDescent="0.25">
      <c r="B28" s="34" t="s">
        <v>24</v>
      </c>
      <c r="C28" s="18">
        <f t="shared" ref="C28:C45" si="0">+(D6-C6)/C6</f>
        <v>0.75439938791124717</v>
      </c>
    </row>
    <row r="29" spans="2:18" ht="17.100000000000001" customHeight="1" thickBot="1" x14ac:dyDescent="0.25">
      <c r="B29" s="34" t="s">
        <v>25</v>
      </c>
      <c r="C29" s="18">
        <f t="shared" si="0"/>
        <v>0.42153846153846153</v>
      </c>
    </row>
    <row r="30" spans="2:18" ht="17.100000000000001" customHeight="1" thickBot="1" x14ac:dyDescent="0.25">
      <c r="B30" s="34" t="s">
        <v>56</v>
      </c>
      <c r="C30" s="18">
        <f t="shared" si="0"/>
        <v>0.48684210526315791</v>
      </c>
    </row>
    <row r="31" spans="2:18" ht="17.100000000000001" customHeight="1" thickBot="1" x14ac:dyDescent="0.25">
      <c r="B31" s="34" t="s">
        <v>19</v>
      </c>
      <c r="C31" s="18">
        <f t="shared" si="0"/>
        <v>0.34108527131782945</v>
      </c>
    </row>
    <row r="32" spans="2:18" ht="17.100000000000001" customHeight="1" thickBot="1" x14ac:dyDescent="0.25">
      <c r="B32" s="34" t="s">
        <v>0</v>
      </c>
      <c r="C32" s="18">
        <f t="shared" si="0"/>
        <v>0.65928449744463369</v>
      </c>
    </row>
    <row r="33" spans="2:3" ht="17.100000000000001" customHeight="1" thickBot="1" x14ac:dyDescent="0.25">
      <c r="B33" s="34" t="s">
        <v>1</v>
      </c>
      <c r="C33" s="18">
        <f t="shared" si="0"/>
        <v>1.5555555555555556</v>
      </c>
    </row>
    <row r="34" spans="2:3" ht="17.100000000000001" customHeight="1" thickBot="1" x14ac:dyDescent="0.25">
      <c r="B34" s="34" t="s">
        <v>26</v>
      </c>
      <c r="C34" s="18">
        <f t="shared" si="0"/>
        <v>0.50729927007299269</v>
      </c>
    </row>
    <row r="35" spans="2:3" ht="17.100000000000001" customHeight="1" thickBot="1" x14ac:dyDescent="0.25">
      <c r="B35" s="34" t="s">
        <v>21</v>
      </c>
      <c r="C35" s="18">
        <f t="shared" si="0"/>
        <v>0.35323383084577115</v>
      </c>
    </row>
    <row r="36" spans="2:3" ht="17.100000000000001" customHeight="1" thickBot="1" x14ac:dyDescent="0.25">
      <c r="B36" s="34" t="s">
        <v>12</v>
      </c>
      <c r="C36" s="18">
        <f t="shared" si="0"/>
        <v>0.50492051476154431</v>
      </c>
    </row>
    <row r="37" spans="2:3" ht="17.100000000000001" customHeight="1" thickBot="1" x14ac:dyDescent="0.25">
      <c r="B37" s="34" t="s">
        <v>20</v>
      </c>
      <c r="C37" s="18">
        <f t="shared" si="0"/>
        <v>0.53982300884955747</v>
      </c>
    </row>
    <row r="38" spans="2:3" ht="17.100000000000001" customHeight="1" thickBot="1" x14ac:dyDescent="0.25">
      <c r="B38" s="34" t="s">
        <v>8</v>
      </c>
      <c r="C38" s="18">
        <f t="shared" si="0"/>
        <v>0.78260869565217395</v>
      </c>
    </row>
    <row r="39" spans="2:3" ht="17.100000000000001" customHeight="1" thickBot="1" x14ac:dyDescent="0.25">
      <c r="B39" s="34" t="s">
        <v>2</v>
      </c>
      <c r="C39" s="18">
        <f t="shared" si="0"/>
        <v>0.72167487684729059</v>
      </c>
    </row>
    <row r="40" spans="2:3" ht="17.100000000000001" customHeight="1" thickBot="1" x14ac:dyDescent="0.25">
      <c r="B40" s="34" t="s">
        <v>57</v>
      </c>
      <c r="C40" s="18">
        <f t="shared" si="0"/>
        <v>0.39434075857916917</v>
      </c>
    </row>
    <row r="41" spans="2:3" ht="17.100000000000001" customHeight="1" thickBot="1" x14ac:dyDescent="0.25">
      <c r="B41" s="34" t="s">
        <v>58</v>
      </c>
      <c r="C41" s="18">
        <f t="shared" si="0"/>
        <v>0.46101694915254238</v>
      </c>
    </row>
    <row r="42" spans="2:3" ht="17.100000000000001" customHeight="1" thickBot="1" x14ac:dyDescent="0.25">
      <c r="B42" s="34" t="s">
        <v>59</v>
      </c>
      <c r="C42" s="18">
        <f t="shared" si="0"/>
        <v>1.0677966101694916</v>
      </c>
    </row>
    <row r="43" spans="2:3" ht="17.100000000000001" customHeight="1" thickBot="1" x14ac:dyDescent="0.25">
      <c r="B43" s="34" t="s">
        <v>23</v>
      </c>
      <c r="C43" s="18">
        <f t="shared" si="0"/>
        <v>1.1932773109243697</v>
      </c>
    </row>
    <row r="44" spans="2:3" ht="17.100000000000001" customHeight="1" thickBot="1" x14ac:dyDescent="0.25">
      <c r="B44" s="34" t="s">
        <v>3</v>
      </c>
      <c r="C44" s="18">
        <f t="shared" si="0"/>
        <v>5.875</v>
      </c>
    </row>
    <row r="45" spans="2:3" ht="17.100000000000001" customHeight="1" thickBot="1" x14ac:dyDescent="0.25">
      <c r="B45" s="35" t="s">
        <v>9</v>
      </c>
      <c r="C45" s="41">
        <f t="shared" si="0"/>
        <v>0.55196881870877479</v>
      </c>
    </row>
    <row r="51" spans="2:15" ht="39" customHeight="1" x14ac:dyDescent="0.2">
      <c r="C51" s="19">
        <v>2021</v>
      </c>
      <c r="D51" s="19">
        <v>2022</v>
      </c>
      <c r="O51" s="73">
        <v>2022</v>
      </c>
    </row>
    <row r="52" spans="2:15" ht="17.100000000000001" customHeight="1" thickBot="1" x14ac:dyDescent="0.25">
      <c r="B52" s="34" t="s">
        <v>24</v>
      </c>
      <c r="C52" s="68">
        <f>+C6/$N52*100000</f>
        <v>15.13486648257018</v>
      </c>
      <c r="D52" s="68">
        <f>+D6/$O52*100000</f>
        <v>26.4521760116025</v>
      </c>
      <c r="N52" s="12">
        <v>8635689</v>
      </c>
      <c r="O52" s="12">
        <v>8668474</v>
      </c>
    </row>
    <row r="53" spans="2:15" ht="17.100000000000001" customHeight="1" thickBot="1" x14ac:dyDescent="0.25">
      <c r="B53" s="34" t="s">
        <v>25</v>
      </c>
      <c r="C53" s="68">
        <f t="shared" ref="C53:C69" si="1">+C7/$N53*100000</f>
        <v>24.447284508470418</v>
      </c>
      <c r="D53" s="68">
        <f t="shared" ref="D53:D69" si="2">+D7/$O53*100000</f>
        <v>34.833354067472662</v>
      </c>
      <c r="N53" s="12">
        <v>1329391</v>
      </c>
      <c r="O53" s="12">
        <v>1326315</v>
      </c>
    </row>
    <row r="54" spans="2:15" ht="17.100000000000001" customHeight="1" thickBot="1" x14ac:dyDescent="0.25">
      <c r="B54" s="34" t="s">
        <v>56</v>
      </c>
      <c r="C54" s="68">
        <f t="shared" si="1"/>
        <v>22.379621195464399</v>
      </c>
      <c r="D54" s="68">
        <f t="shared" si="2"/>
        <v>33.741885524432512</v>
      </c>
      <c r="N54" s="12">
        <v>1018784</v>
      </c>
      <c r="O54" s="12">
        <v>1004686</v>
      </c>
    </row>
    <row r="55" spans="2:15" ht="17.100000000000001" customHeight="1" thickBot="1" x14ac:dyDescent="0.25">
      <c r="B55" s="34" t="s">
        <v>19</v>
      </c>
      <c r="C55" s="68">
        <f t="shared" si="1"/>
        <v>22.022239047136981</v>
      </c>
      <c r="D55" s="68">
        <f t="shared" si="2"/>
        <v>29.405290742687562</v>
      </c>
      <c r="N55" s="12">
        <v>1171543</v>
      </c>
      <c r="O55" s="12">
        <v>1176659</v>
      </c>
    </row>
    <row r="56" spans="2:15" ht="17.100000000000001" customHeight="1" thickBot="1" x14ac:dyDescent="0.25">
      <c r="B56" s="34" t="s">
        <v>0</v>
      </c>
      <c r="C56" s="68">
        <f t="shared" si="1"/>
        <v>26.9766980153974</v>
      </c>
      <c r="D56" s="68">
        <f t="shared" si="2"/>
        <v>44.726066617960868</v>
      </c>
      <c r="N56" s="12">
        <v>2175952</v>
      </c>
      <c r="O56" s="12">
        <v>2177701</v>
      </c>
    </row>
    <row r="57" spans="2:15" ht="17.100000000000001" customHeight="1" thickBot="1" x14ac:dyDescent="0.25">
      <c r="B57" s="34" t="s">
        <v>1</v>
      </c>
      <c r="C57" s="68">
        <f t="shared" si="1"/>
        <v>9.2639452397903614</v>
      </c>
      <c r="D57" s="68">
        <f t="shared" si="2"/>
        <v>23.573544333637397</v>
      </c>
      <c r="N57" s="12">
        <v>582905</v>
      </c>
      <c r="O57" s="12">
        <v>585402</v>
      </c>
    </row>
    <row r="58" spans="2:15" ht="17.100000000000001" customHeight="1" thickBot="1" x14ac:dyDescent="0.25">
      <c r="B58" s="34" t="s">
        <v>27</v>
      </c>
      <c r="C58" s="68">
        <f t="shared" si="1"/>
        <v>11.440892757079784</v>
      </c>
      <c r="D58" s="68">
        <f t="shared" si="2"/>
        <v>17.406770517229752</v>
      </c>
      <c r="N58" s="12">
        <v>2394918</v>
      </c>
      <c r="O58" s="12">
        <v>2372640</v>
      </c>
    </row>
    <row r="59" spans="2:15" ht="17.100000000000001" customHeight="1" thickBot="1" x14ac:dyDescent="0.25">
      <c r="B59" s="34" t="s">
        <v>21</v>
      </c>
      <c r="C59" s="68">
        <f t="shared" si="1"/>
        <v>19.655577563500472</v>
      </c>
      <c r="D59" s="68">
        <f t="shared" si="2"/>
        <v>26.493575307987815</v>
      </c>
      <c r="N59" s="12">
        <v>2045221</v>
      </c>
      <c r="O59" s="12">
        <v>2053328</v>
      </c>
    </row>
    <row r="60" spans="2:15" ht="17.100000000000001" customHeight="1" thickBot="1" x14ac:dyDescent="0.25">
      <c r="B60" s="34" t="s">
        <v>12</v>
      </c>
      <c r="C60" s="68">
        <f t="shared" si="1"/>
        <v>33.956778239488855</v>
      </c>
      <c r="D60" s="68">
        <f t="shared" si="2"/>
        <v>51.022693164075555</v>
      </c>
      <c r="N60" s="12">
        <v>7780479</v>
      </c>
      <c r="O60" s="12">
        <v>7792611</v>
      </c>
    </row>
    <row r="61" spans="2:15" ht="17.100000000000001" customHeight="1" thickBot="1" x14ac:dyDescent="0.25">
      <c r="B61" s="34" t="s">
        <v>117</v>
      </c>
      <c r="C61" s="68">
        <f t="shared" si="1"/>
        <v>24.578074735933995</v>
      </c>
      <c r="D61" s="68">
        <f t="shared" si="2"/>
        <v>37.544377984400448</v>
      </c>
      <c r="N61" s="12">
        <v>5057353</v>
      </c>
      <c r="O61" s="12">
        <v>5097967</v>
      </c>
    </row>
    <row r="62" spans="2:15" ht="17.100000000000001" customHeight="1" thickBot="1" x14ac:dyDescent="0.25">
      <c r="B62" s="34" t="s">
        <v>8</v>
      </c>
      <c r="C62" s="68">
        <f t="shared" si="1"/>
        <v>12.97008328109272</v>
      </c>
      <c r="D62" s="68">
        <f t="shared" si="2"/>
        <v>23.322487428610433</v>
      </c>
      <c r="N62" s="12">
        <v>1063987</v>
      </c>
      <c r="O62" s="12">
        <v>1054776</v>
      </c>
    </row>
    <row r="63" spans="2:15" ht="17.100000000000001" customHeight="1" thickBot="1" x14ac:dyDescent="0.25">
      <c r="B63" s="34" t="s">
        <v>2</v>
      </c>
      <c r="C63" s="68">
        <f t="shared" si="1"/>
        <v>15.026913349858003</v>
      </c>
      <c r="D63" s="68">
        <f t="shared" si="2"/>
        <v>25.980648691080795</v>
      </c>
      <c r="N63" s="12">
        <v>2701819</v>
      </c>
      <c r="O63" s="12">
        <v>2690464</v>
      </c>
    </row>
    <row r="64" spans="2:15" ht="17.100000000000001" customHeight="1" thickBot="1" x14ac:dyDescent="0.25">
      <c r="B64" s="34" t="s">
        <v>57</v>
      </c>
      <c r="C64" s="68">
        <f t="shared" si="1"/>
        <v>24.498929775831105</v>
      </c>
      <c r="D64" s="68">
        <f t="shared" si="2"/>
        <v>34.309403265259682</v>
      </c>
      <c r="N64" s="12">
        <v>6779888</v>
      </c>
      <c r="O64" s="12">
        <v>6750336</v>
      </c>
    </row>
    <row r="65" spans="2:15" ht="17.100000000000001" customHeight="1" thickBot="1" x14ac:dyDescent="0.25">
      <c r="B65" s="34" t="s">
        <v>58</v>
      </c>
      <c r="C65" s="68">
        <f t="shared" si="1"/>
        <v>19.520251764928524</v>
      </c>
      <c r="D65" s="68">
        <f t="shared" si="2"/>
        <v>28.135399816434468</v>
      </c>
      <c r="N65" s="12">
        <v>1511251</v>
      </c>
      <c r="O65" s="12">
        <v>1531878</v>
      </c>
    </row>
    <row r="66" spans="2:15" ht="17.100000000000001" customHeight="1" thickBot="1" x14ac:dyDescent="0.25">
      <c r="B66" s="34" t="s">
        <v>59</v>
      </c>
      <c r="C66" s="68">
        <f t="shared" si="1"/>
        <v>8.923210480386329</v>
      </c>
      <c r="D66" s="68">
        <f t="shared" si="2"/>
        <v>18.370257048080383</v>
      </c>
      <c r="N66" s="12">
        <v>661197</v>
      </c>
      <c r="O66" s="12">
        <v>664117</v>
      </c>
    </row>
    <row r="67" spans="2:15" ht="17.100000000000001" customHeight="1" thickBot="1" x14ac:dyDescent="0.25">
      <c r="B67" s="34" t="s">
        <v>23</v>
      </c>
      <c r="C67" s="68">
        <f t="shared" si="1"/>
        <v>5.359143689901031</v>
      </c>
      <c r="D67" s="68">
        <f t="shared" si="2"/>
        <v>11.819720728529544</v>
      </c>
      <c r="N67" s="12">
        <v>2220504</v>
      </c>
      <c r="O67" s="12">
        <v>2208174</v>
      </c>
    </row>
    <row r="68" spans="2:15" ht="17.100000000000001" customHeight="1" thickBot="1" x14ac:dyDescent="0.25">
      <c r="B68" s="34" t="s">
        <v>3</v>
      </c>
      <c r="C68" s="68">
        <f t="shared" si="1"/>
        <v>2.5006720556149467</v>
      </c>
      <c r="D68" s="68">
        <f t="shared" si="2"/>
        <v>17.193302739674639</v>
      </c>
      <c r="N68" s="12">
        <v>319914</v>
      </c>
      <c r="O68" s="12">
        <v>319892</v>
      </c>
    </row>
    <row r="69" spans="2:15" ht="17.100000000000001" customHeight="1" thickBot="1" x14ac:dyDescent="0.25">
      <c r="B69" s="35" t="s">
        <v>9</v>
      </c>
      <c r="C69" s="69">
        <f t="shared" si="1"/>
        <v>21.087107181239009</v>
      </c>
      <c r="D69" s="69">
        <f t="shared" si="2"/>
        <v>32.709557914390231</v>
      </c>
      <c r="N69" s="12">
        <v>47450795</v>
      </c>
      <c r="O69" s="12">
        <v>47475420</v>
      </c>
    </row>
    <row r="70" spans="2:15" ht="13.5" thickBot="1" x14ac:dyDescent="0.25">
      <c r="C70" s="68"/>
      <c r="D70" s="68"/>
      <c r="E70" s="68"/>
      <c r="F70" s="68"/>
      <c r="G70" s="68"/>
    </row>
    <row r="71" spans="2:15" ht="13.5" thickBot="1" x14ac:dyDescent="0.25">
      <c r="C71" s="68"/>
      <c r="D71" s="68"/>
      <c r="E71" s="68"/>
      <c r="F71" s="68"/>
      <c r="G71" s="68"/>
    </row>
    <row r="77" spans="2:15" x14ac:dyDescent="0.2">
      <c r="M77" s="12" t="s">
        <v>124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BC22-0B8F-4200-A911-7C6DD3EC1062}">
  <dimension ref="B2:R77"/>
  <sheetViews>
    <sheetView zoomScale="90" zoomScaleNormal="90" workbookViewId="0"/>
  </sheetViews>
  <sheetFormatPr baseColWidth="10" defaultRowHeight="12.75" x14ac:dyDescent="0.2"/>
  <cols>
    <col min="1" max="1" width="8.7109375" style="12" customWidth="1"/>
    <col min="2" max="2" width="32.85546875" style="12" bestFit="1" customWidth="1"/>
    <col min="3" max="13" width="13.140625" style="12" customWidth="1"/>
    <col min="14" max="14" width="0.140625" style="12" customWidth="1"/>
    <col min="15" max="15" width="13.140625" style="12" hidden="1" customWidth="1"/>
    <col min="16" max="24" width="13.140625" style="12" customWidth="1"/>
    <col min="25"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2021</v>
      </c>
      <c r="D5" s="19">
        <v>2022</v>
      </c>
    </row>
    <row r="6" spans="2:18" ht="17.100000000000001" customHeight="1" thickBot="1" x14ac:dyDescent="0.25">
      <c r="B6" s="34" t="s">
        <v>24</v>
      </c>
      <c r="C6" s="21">
        <v>317</v>
      </c>
      <c r="D6" s="21">
        <v>449</v>
      </c>
      <c r="Q6" s="16"/>
      <c r="R6" s="16"/>
    </row>
    <row r="7" spans="2:18" ht="17.100000000000001" customHeight="1" thickBot="1" x14ac:dyDescent="0.25">
      <c r="B7" s="34" t="s">
        <v>25</v>
      </c>
      <c r="C7" s="21">
        <v>50</v>
      </c>
      <c r="D7" s="21">
        <v>131</v>
      </c>
      <c r="Q7" s="16"/>
      <c r="R7" s="16"/>
    </row>
    <row r="8" spans="2:18" ht="17.100000000000001" customHeight="1" thickBot="1" x14ac:dyDescent="0.25">
      <c r="B8" s="34" t="s">
        <v>56</v>
      </c>
      <c r="C8" s="21">
        <v>73</v>
      </c>
      <c r="D8" s="21">
        <v>118</v>
      </c>
      <c r="Q8" s="16"/>
      <c r="R8" s="16"/>
    </row>
    <row r="9" spans="2:18" ht="17.100000000000001" customHeight="1" thickBot="1" x14ac:dyDescent="0.25">
      <c r="B9" s="34" t="s">
        <v>19</v>
      </c>
      <c r="C9" s="21">
        <v>64</v>
      </c>
      <c r="D9" s="21">
        <v>149</v>
      </c>
      <c r="Q9" s="16"/>
      <c r="R9" s="16"/>
    </row>
    <row r="10" spans="2:18" ht="17.100000000000001" customHeight="1" thickBot="1" x14ac:dyDescent="0.25">
      <c r="B10" s="34" t="s">
        <v>0</v>
      </c>
      <c r="C10" s="21">
        <v>72</v>
      </c>
      <c r="D10" s="21">
        <v>77</v>
      </c>
      <c r="Q10" s="16"/>
      <c r="R10" s="16"/>
    </row>
    <row r="11" spans="2:18" ht="17.100000000000001" customHeight="1" thickBot="1" x14ac:dyDescent="0.25">
      <c r="B11" s="34" t="s">
        <v>1</v>
      </c>
      <c r="C11" s="21">
        <v>23</v>
      </c>
      <c r="D11" s="21">
        <v>24</v>
      </c>
      <c r="Q11" s="16"/>
      <c r="R11" s="16"/>
    </row>
    <row r="12" spans="2:18" ht="17.100000000000001" customHeight="1" thickBot="1" x14ac:dyDescent="0.25">
      <c r="B12" s="34" t="s">
        <v>26</v>
      </c>
      <c r="C12" s="21">
        <v>151</v>
      </c>
      <c r="D12" s="21">
        <v>217</v>
      </c>
      <c r="Q12" s="16"/>
      <c r="R12" s="16"/>
    </row>
    <row r="13" spans="2:18" ht="17.100000000000001" customHeight="1" thickBot="1" x14ac:dyDescent="0.25">
      <c r="B13" s="34" t="s">
        <v>21</v>
      </c>
      <c r="C13" s="21">
        <v>114</v>
      </c>
      <c r="D13" s="21">
        <v>153</v>
      </c>
      <c r="Q13" s="16"/>
      <c r="R13" s="16"/>
    </row>
    <row r="14" spans="2:18" ht="17.100000000000001" customHeight="1" thickBot="1" x14ac:dyDescent="0.25">
      <c r="B14" s="34" t="s">
        <v>12</v>
      </c>
      <c r="C14" s="21">
        <v>1631</v>
      </c>
      <c r="D14" s="21">
        <v>2522</v>
      </c>
      <c r="Q14" s="16"/>
      <c r="R14" s="16"/>
    </row>
    <row r="15" spans="2:18" ht="17.100000000000001" customHeight="1" thickBot="1" x14ac:dyDescent="0.25">
      <c r="B15" s="34" t="s">
        <v>20</v>
      </c>
      <c r="C15" s="21">
        <v>331</v>
      </c>
      <c r="D15" s="21">
        <v>332</v>
      </c>
      <c r="Q15" s="16"/>
      <c r="R15" s="16"/>
    </row>
    <row r="16" spans="2:18" ht="17.100000000000001" customHeight="1" thickBot="1" x14ac:dyDescent="0.25">
      <c r="B16" s="34" t="s">
        <v>8</v>
      </c>
      <c r="C16" s="21">
        <v>45</v>
      </c>
      <c r="D16" s="21">
        <v>58</v>
      </c>
      <c r="Q16" s="16"/>
      <c r="R16" s="16"/>
    </row>
    <row r="17" spans="2:18" ht="17.100000000000001" customHeight="1" thickBot="1" x14ac:dyDescent="0.25">
      <c r="B17" s="34" t="s">
        <v>2</v>
      </c>
      <c r="C17" s="21">
        <v>113</v>
      </c>
      <c r="D17" s="21">
        <v>179</v>
      </c>
      <c r="Q17" s="16"/>
      <c r="R17" s="16"/>
    </row>
    <row r="18" spans="2:18" ht="17.100000000000001" customHeight="1" thickBot="1" x14ac:dyDescent="0.25">
      <c r="B18" s="34" t="s">
        <v>57</v>
      </c>
      <c r="C18" s="21">
        <v>329</v>
      </c>
      <c r="D18" s="21">
        <v>484</v>
      </c>
      <c r="Q18" s="16"/>
      <c r="R18" s="16"/>
    </row>
    <row r="19" spans="2:18" ht="17.100000000000001" customHeight="1" thickBot="1" x14ac:dyDescent="0.25">
      <c r="B19" s="34" t="s">
        <v>58</v>
      </c>
      <c r="C19" s="21">
        <v>58</v>
      </c>
      <c r="D19" s="21">
        <v>85</v>
      </c>
      <c r="Q19" s="16"/>
      <c r="R19" s="16"/>
    </row>
    <row r="20" spans="2:18" ht="17.100000000000001" customHeight="1" thickBot="1" x14ac:dyDescent="0.25">
      <c r="B20" s="34" t="s">
        <v>59</v>
      </c>
      <c r="C20" s="21">
        <v>23</v>
      </c>
      <c r="D20" s="21">
        <v>50</v>
      </c>
      <c r="Q20" s="16"/>
      <c r="R20" s="16"/>
    </row>
    <row r="21" spans="2:18" ht="17.100000000000001" customHeight="1" thickBot="1" x14ac:dyDescent="0.25">
      <c r="B21" s="34" t="s">
        <v>23</v>
      </c>
      <c r="C21" s="21">
        <v>70</v>
      </c>
      <c r="D21" s="21">
        <v>108</v>
      </c>
      <c r="Q21" s="16"/>
      <c r="R21" s="16"/>
    </row>
    <row r="22" spans="2:18" ht="17.100000000000001" customHeight="1" thickBot="1" x14ac:dyDescent="0.25">
      <c r="B22" s="34" t="s">
        <v>3</v>
      </c>
      <c r="C22" s="21">
        <v>48</v>
      </c>
      <c r="D22" s="21">
        <v>23</v>
      </c>
      <c r="Q22" s="16"/>
      <c r="R22" s="16"/>
    </row>
    <row r="23" spans="2:18" ht="17.100000000000001" customHeight="1" thickBot="1" x14ac:dyDescent="0.25">
      <c r="B23" s="35" t="s">
        <v>9</v>
      </c>
      <c r="C23" s="36">
        <v>3512</v>
      </c>
      <c r="D23" s="36">
        <f>SUM(D6:D22)</f>
        <v>5159</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126</v>
      </c>
    </row>
    <row r="28" spans="2:18" ht="17.100000000000001" customHeight="1" thickBot="1" x14ac:dyDescent="0.25">
      <c r="B28" s="34" t="s">
        <v>24</v>
      </c>
      <c r="C28" s="18">
        <f t="shared" ref="C28:C45" si="0">+(D6-C6)/C6</f>
        <v>0.41640378548895901</v>
      </c>
    </row>
    <row r="29" spans="2:18" ht="17.100000000000001" customHeight="1" thickBot="1" x14ac:dyDescent="0.25">
      <c r="B29" s="34" t="s">
        <v>25</v>
      </c>
      <c r="C29" s="18">
        <f t="shared" si="0"/>
        <v>1.62</v>
      </c>
    </row>
    <row r="30" spans="2:18" ht="17.100000000000001" customHeight="1" thickBot="1" x14ac:dyDescent="0.25">
      <c r="B30" s="34" t="s">
        <v>56</v>
      </c>
      <c r="C30" s="18">
        <f t="shared" si="0"/>
        <v>0.61643835616438358</v>
      </c>
    </row>
    <row r="31" spans="2:18" ht="17.100000000000001" customHeight="1" thickBot="1" x14ac:dyDescent="0.25">
      <c r="B31" s="34" t="s">
        <v>19</v>
      </c>
      <c r="C31" s="18">
        <f t="shared" si="0"/>
        <v>1.328125</v>
      </c>
    </row>
    <row r="32" spans="2:18" ht="17.100000000000001" customHeight="1" thickBot="1" x14ac:dyDescent="0.25">
      <c r="B32" s="34" t="s">
        <v>0</v>
      </c>
      <c r="C32" s="18">
        <f t="shared" si="0"/>
        <v>6.9444444444444448E-2</v>
      </c>
    </row>
    <row r="33" spans="2:3" ht="17.100000000000001" customHeight="1" thickBot="1" x14ac:dyDescent="0.25">
      <c r="B33" s="34" t="s">
        <v>1</v>
      </c>
      <c r="C33" s="18">
        <f t="shared" si="0"/>
        <v>4.3478260869565216E-2</v>
      </c>
    </row>
    <row r="34" spans="2:3" ht="17.100000000000001" customHeight="1" thickBot="1" x14ac:dyDescent="0.25">
      <c r="B34" s="34" t="s">
        <v>26</v>
      </c>
      <c r="C34" s="18">
        <f t="shared" si="0"/>
        <v>0.4370860927152318</v>
      </c>
    </row>
    <row r="35" spans="2:3" ht="17.100000000000001" customHeight="1" thickBot="1" x14ac:dyDescent="0.25">
      <c r="B35" s="34" t="s">
        <v>21</v>
      </c>
      <c r="C35" s="18">
        <f t="shared" si="0"/>
        <v>0.34210526315789475</v>
      </c>
    </row>
    <row r="36" spans="2:3" ht="17.100000000000001" customHeight="1" thickBot="1" x14ac:dyDescent="0.25">
      <c r="B36" s="34" t="s">
        <v>12</v>
      </c>
      <c r="C36" s="18">
        <f t="shared" si="0"/>
        <v>0.54629061925199263</v>
      </c>
    </row>
    <row r="37" spans="2:3" ht="17.100000000000001" customHeight="1" thickBot="1" x14ac:dyDescent="0.25">
      <c r="B37" s="34" t="s">
        <v>20</v>
      </c>
      <c r="C37" s="18">
        <f t="shared" si="0"/>
        <v>3.0211480362537764E-3</v>
      </c>
    </row>
    <row r="38" spans="2:3" ht="17.100000000000001" customHeight="1" thickBot="1" x14ac:dyDescent="0.25">
      <c r="B38" s="34" t="s">
        <v>8</v>
      </c>
      <c r="C38" s="18">
        <f t="shared" si="0"/>
        <v>0.28888888888888886</v>
      </c>
    </row>
    <row r="39" spans="2:3" ht="17.100000000000001" customHeight="1" thickBot="1" x14ac:dyDescent="0.25">
      <c r="B39" s="34" t="s">
        <v>2</v>
      </c>
      <c r="C39" s="18">
        <f t="shared" si="0"/>
        <v>0.58407079646017701</v>
      </c>
    </row>
    <row r="40" spans="2:3" ht="17.100000000000001" customHeight="1" thickBot="1" x14ac:dyDescent="0.25">
      <c r="B40" s="34" t="s">
        <v>57</v>
      </c>
      <c r="C40" s="18">
        <f t="shared" si="0"/>
        <v>0.47112462006079026</v>
      </c>
    </row>
    <row r="41" spans="2:3" ht="17.100000000000001" customHeight="1" thickBot="1" x14ac:dyDescent="0.25">
      <c r="B41" s="34" t="s">
        <v>58</v>
      </c>
      <c r="C41" s="18">
        <f t="shared" si="0"/>
        <v>0.46551724137931033</v>
      </c>
    </row>
    <row r="42" spans="2:3" ht="17.100000000000001" customHeight="1" thickBot="1" x14ac:dyDescent="0.25">
      <c r="B42" s="34" t="s">
        <v>59</v>
      </c>
      <c r="C42" s="18">
        <f t="shared" si="0"/>
        <v>1.173913043478261</v>
      </c>
    </row>
    <row r="43" spans="2:3" ht="17.100000000000001" customHeight="1" thickBot="1" x14ac:dyDescent="0.25">
      <c r="B43" s="34" t="s">
        <v>23</v>
      </c>
      <c r="C43" s="18">
        <f t="shared" si="0"/>
        <v>0.54285714285714282</v>
      </c>
    </row>
    <row r="44" spans="2:3" ht="17.100000000000001" customHeight="1" thickBot="1" x14ac:dyDescent="0.25">
      <c r="B44" s="34" t="s">
        <v>3</v>
      </c>
      <c r="C44" s="18">
        <f t="shared" si="0"/>
        <v>-0.52083333333333337</v>
      </c>
    </row>
    <row r="45" spans="2:3" ht="17.100000000000001" customHeight="1" thickBot="1" x14ac:dyDescent="0.25">
      <c r="B45" s="35" t="s">
        <v>9</v>
      </c>
      <c r="C45" s="41">
        <f t="shared" si="0"/>
        <v>0.4689635535307517</v>
      </c>
    </row>
    <row r="51" spans="2:15" ht="39" customHeight="1" x14ac:dyDescent="0.2">
      <c r="C51" s="19">
        <v>2022</v>
      </c>
      <c r="D51" s="19">
        <v>2022</v>
      </c>
      <c r="O51" s="73">
        <v>2022</v>
      </c>
    </row>
    <row r="52" spans="2:15" ht="17.100000000000001" customHeight="1" thickBot="1" x14ac:dyDescent="0.25">
      <c r="B52" s="34" t="s">
        <v>24</v>
      </c>
      <c r="C52" s="68">
        <f>+C6/$N52*100000</f>
        <v>3.6708130642499981</v>
      </c>
      <c r="D52" s="68">
        <f>+D6/$O52*100000</f>
        <v>5.1796890663800799</v>
      </c>
      <c r="N52" s="12">
        <v>8635689</v>
      </c>
      <c r="O52" s="12">
        <v>8668474</v>
      </c>
    </row>
    <row r="53" spans="2:15" ht="17.100000000000001" customHeight="1" thickBot="1" x14ac:dyDescent="0.25">
      <c r="B53" s="34" t="s">
        <v>25</v>
      </c>
      <c r="C53" s="68">
        <f t="shared" ref="C53:C69" si="1">+C7/$N53*100000</f>
        <v>3.7611206936108341</v>
      </c>
      <c r="D53" s="68">
        <f t="shared" ref="D53:D69" si="2">+D7/$O53*100000</f>
        <v>9.8769900061448439</v>
      </c>
      <c r="N53" s="12">
        <v>1329391</v>
      </c>
      <c r="O53" s="12">
        <v>1326315</v>
      </c>
    </row>
    <row r="54" spans="2:15" ht="17.100000000000001" customHeight="1" thickBot="1" x14ac:dyDescent="0.25">
      <c r="B54" s="34" t="s">
        <v>56</v>
      </c>
      <c r="C54" s="68">
        <f t="shared" si="1"/>
        <v>7.1654050318811446</v>
      </c>
      <c r="D54" s="68">
        <f t="shared" si="2"/>
        <v>11.744963102899812</v>
      </c>
      <c r="N54" s="12">
        <v>1018784</v>
      </c>
      <c r="O54" s="12">
        <v>1004686</v>
      </c>
    </row>
    <row r="55" spans="2:15" ht="17.100000000000001" customHeight="1" thickBot="1" x14ac:dyDescent="0.25">
      <c r="B55" s="34" t="s">
        <v>19</v>
      </c>
      <c r="C55" s="68">
        <f t="shared" si="1"/>
        <v>5.4628810039409563</v>
      </c>
      <c r="D55" s="68">
        <f t="shared" si="2"/>
        <v>12.662972025030189</v>
      </c>
      <c r="N55" s="12">
        <v>1171543</v>
      </c>
      <c r="O55" s="12">
        <v>1176659</v>
      </c>
    </row>
    <row r="56" spans="2:15" ht="17.100000000000001" customHeight="1" thickBot="1" x14ac:dyDescent="0.25">
      <c r="B56" s="34" t="s">
        <v>0</v>
      </c>
      <c r="C56" s="68">
        <f t="shared" si="1"/>
        <v>3.3088965197761713</v>
      </c>
      <c r="D56" s="68">
        <f t="shared" si="2"/>
        <v>3.5358389420769885</v>
      </c>
      <c r="N56" s="12">
        <v>2175952</v>
      </c>
      <c r="O56" s="12">
        <v>2177701</v>
      </c>
    </row>
    <row r="57" spans="2:15" ht="17.100000000000001" customHeight="1" thickBot="1" x14ac:dyDescent="0.25">
      <c r="B57" s="34" t="s">
        <v>1</v>
      </c>
      <c r="C57" s="68">
        <f t="shared" si="1"/>
        <v>3.9457544539847831</v>
      </c>
      <c r="D57" s="68">
        <f t="shared" si="2"/>
        <v>4.0997468406325908</v>
      </c>
      <c r="N57" s="12">
        <v>582905</v>
      </c>
      <c r="O57" s="12">
        <v>585402</v>
      </c>
    </row>
    <row r="58" spans="2:15" ht="17.100000000000001" customHeight="1" thickBot="1" x14ac:dyDescent="0.25">
      <c r="B58" s="34" t="s">
        <v>27</v>
      </c>
      <c r="C58" s="68">
        <f t="shared" si="1"/>
        <v>6.3050175413103915</v>
      </c>
      <c r="D58" s="68">
        <f t="shared" si="2"/>
        <v>9.1459302717647866</v>
      </c>
      <c r="N58" s="12">
        <v>2394918</v>
      </c>
      <c r="O58" s="12">
        <v>2372640</v>
      </c>
    </row>
    <row r="59" spans="2:15" ht="17.100000000000001" customHeight="1" thickBot="1" x14ac:dyDescent="0.25">
      <c r="B59" s="34" t="s">
        <v>21</v>
      </c>
      <c r="C59" s="68">
        <f t="shared" si="1"/>
        <v>5.5739697568135673</v>
      </c>
      <c r="D59" s="68">
        <f t="shared" si="2"/>
        <v>7.4513180553715719</v>
      </c>
      <c r="N59" s="12">
        <v>2045221</v>
      </c>
      <c r="O59" s="12">
        <v>2053328</v>
      </c>
    </row>
    <row r="60" spans="2:15" ht="17.100000000000001" customHeight="1" thickBot="1" x14ac:dyDescent="0.25">
      <c r="B60" s="34" t="s">
        <v>12</v>
      </c>
      <c r="C60" s="68">
        <f t="shared" si="1"/>
        <v>20.962719647466436</v>
      </c>
      <c r="D60" s="68">
        <f t="shared" si="2"/>
        <v>32.363991991901045</v>
      </c>
      <c r="N60" s="12">
        <v>7780479</v>
      </c>
      <c r="O60" s="12">
        <v>7792611</v>
      </c>
    </row>
    <row r="61" spans="2:15" ht="17.100000000000001" customHeight="1" thickBot="1" x14ac:dyDescent="0.25">
      <c r="B61" s="34" t="s">
        <v>117</v>
      </c>
      <c r="C61" s="68">
        <f t="shared" si="1"/>
        <v>6.5449257744120297</v>
      </c>
      <c r="D61" s="68">
        <f t="shared" si="2"/>
        <v>6.5123999429576536</v>
      </c>
      <c r="N61" s="12">
        <v>5057353</v>
      </c>
      <c r="O61" s="12">
        <v>5097967</v>
      </c>
    </row>
    <row r="62" spans="2:15" ht="17.100000000000001" customHeight="1" thickBot="1" x14ac:dyDescent="0.25">
      <c r="B62" s="34" t="s">
        <v>8</v>
      </c>
      <c r="C62" s="68">
        <f t="shared" si="1"/>
        <v>4.2293749829650178</v>
      </c>
      <c r="D62" s="68">
        <f t="shared" si="2"/>
        <v>5.4987978490219724</v>
      </c>
      <c r="N62" s="12">
        <v>1063987</v>
      </c>
      <c r="O62" s="12">
        <v>1054776</v>
      </c>
    </row>
    <row r="63" spans="2:15" ht="17.100000000000001" customHeight="1" thickBot="1" x14ac:dyDescent="0.25">
      <c r="B63" s="34" t="s">
        <v>2</v>
      </c>
      <c r="C63" s="68">
        <f t="shared" si="1"/>
        <v>4.1823675087043206</v>
      </c>
      <c r="D63" s="68">
        <f t="shared" si="2"/>
        <v>6.6531274902767699</v>
      </c>
      <c r="N63" s="12">
        <v>2701819</v>
      </c>
      <c r="O63" s="12">
        <v>2690464</v>
      </c>
    </row>
    <row r="64" spans="2:15" ht="17.100000000000001" customHeight="1" thickBot="1" x14ac:dyDescent="0.25">
      <c r="B64" s="34" t="s">
        <v>57</v>
      </c>
      <c r="C64" s="68">
        <f t="shared" si="1"/>
        <v>4.8525875353693158</v>
      </c>
      <c r="D64" s="68">
        <f t="shared" si="2"/>
        <v>7.1700134630335439</v>
      </c>
      <c r="N64" s="12">
        <v>6779888</v>
      </c>
      <c r="O64" s="12">
        <v>6750336</v>
      </c>
    </row>
    <row r="65" spans="2:15" ht="17.100000000000001" customHeight="1" thickBot="1" x14ac:dyDescent="0.25">
      <c r="B65" s="34" t="s">
        <v>58</v>
      </c>
      <c r="C65" s="68">
        <f t="shared" si="1"/>
        <v>3.8378800080198463</v>
      </c>
      <c r="D65" s="68">
        <f t="shared" si="2"/>
        <v>5.5487447433803476</v>
      </c>
      <c r="N65" s="12">
        <v>1511251</v>
      </c>
      <c r="O65" s="12">
        <v>1531878</v>
      </c>
    </row>
    <row r="66" spans="2:15" ht="17.100000000000001" customHeight="1" thickBot="1" x14ac:dyDescent="0.25">
      <c r="B66" s="34" t="s">
        <v>59</v>
      </c>
      <c r="C66" s="68">
        <f t="shared" si="1"/>
        <v>3.4785396787946712</v>
      </c>
      <c r="D66" s="68">
        <f t="shared" si="2"/>
        <v>7.5287938721640923</v>
      </c>
      <c r="N66" s="12">
        <v>661197</v>
      </c>
      <c r="O66" s="12">
        <v>664117</v>
      </c>
    </row>
    <row r="67" spans="2:15" ht="17.100000000000001" customHeight="1" thickBot="1" x14ac:dyDescent="0.25">
      <c r="B67" s="34" t="s">
        <v>23</v>
      </c>
      <c r="C67" s="68">
        <f t="shared" si="1"/>
        <v>3.1524374646476656</v>
      </c>
      <c r="D67" s="68">
        <f t="shared" si="2"/>
        <v>4.8909189221501572</v>
      </c>
      <c r="N67" s="12">
        <v>2220504</v>
      </c>
      <c r="O67" s="12">
        <v>2208174</v>
      </c>
    </row>
    <row r="68" spans="2:15" ht="17.100000000000001" customHeight="1" thickBot="1" x14ac:dyDescent="0.25">
      <c r="B68" s="34" t="s">
        <v>3</v>
      </c>
      <c r="C68" s="68">
        <f t="shared" si="1"/>
        <v>15.004032333689681</v>
      </c>
      <c r="D68" s="68">
        <f t="shared" si="2"/>
        <v>7.1899266002275777</v>
      </c>
      <c r="N68" s="12">
        <v>319914</v>
      </c>
      <c r="O68" s="12">
        <v>319892</v>
      </c>
    </row>
    <row r="69" spans="2:15" ht="17.100000000000001" customHeight="1" thickBot="1" x14ac:dyDescent="0.25">
      <c r="B69" s="35" t="s">
        <v>9</v>
      </c>
      <c r="C69" s="69">
        <f t="shared" si="1"/>
        <v>7.4013512313123524</v>
      </c>
      <c r="D69" s="69">
        <f t="shared" si="2"/>
        <v>10.866675850366358</v>
      </c>
      <c r="N69" s="12">
        <v>47450795</v>
      </c>
      <c r="O69" s="12">
        <v>47475420</v>
      </c>
    </row>
    <row r="70" spans="2:15" ht="13.5" thickBot="1" x14ac:dyDescent="0.25">
      <c r="C70" s="68"/>
      <c r="D70" s="68"/>
      <c r="E70" s="68"/>
      <c r="F70" s="68"/>
      <c r="G70" s="68"/>
    </row>
    <row r="71" spans="2:15" ht="13.5" thickBot="1" x14ac:dyDescent="0.25">
      <c r="C71" s="68"/>
      <c r="D71" s="68"/>
      <c r="E71" s="68"/>
      <c r="F71" s="68"/>
      <c r="G71" s="68"/>
    </row>
    <row r="77" spans="2:15" x14ac:dyDescent="0.2">
      <c r="M77" s="12" t="s">
        <v>124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73"/>
  <sheetViews>
    <sheetView zoomScaleNormal="100" workbookViewId="0"/>
  </sheetViews>
  <sheetFormatPr baseColWidth="10" defaultRowHeight="12.75" x14ac:dyDescent="0.2"/>
  <cols>
    <col min="1" max="1" width="8.7109375" style="12" customWidth="1"/>
    <col min="2" max="2" width="35.28515625" style="12" customWidth="1"/>
    <col min="3" max="13" width="13.140625" style="12" customWidth="1"/>
    <col min="14" max="14" width="0.140625" style="12" hidden="1" customWidth="1"/>
    <col min="15" max="15" width="12.42578125" style="12" hidden="1" customWidth="1"/>
    <col min="16" max="24" width="13.140625" style="12" customWidth="1"/>
    <col min="25" max="61" width="12.28515625" style="12" customWidth="1"/>
    <col min="62" max="16384" width="11.42578125" style="12"/>
  </cols>
  <sheetData>
    <row r="1" spans="2:4" ht="15" x14ac:dyDescent="0.2">
      <c r="C1" s="32"/>
      <c r="D1" s="32"/>
    </row>
    <row r="2" spans="2:4" ht="40.5" customHeight="1" x14ac:dyDescent="0.2">
      <c r="B2" s="10"/>
      <c r="C2" s="15"/>
      <c r="D2" s="32"/>
    </row>
    <row r="3" spans="2:4" ht="34.5" customHeight="1" x14ac:dyDescent="0.2">
      <c r="B3" s="33"/>
      <c r="C3" s="11"/>
    </row>
    <row r="4" spans="2:4" ht="27.75" customHeight="1" x14ac:dyDescent="0.2"/>
    <row r="5" spans="2:4" ht="39" customHeight="1" x14ac:dyDescent="0.2">
      <c r="C5" s="19">
        <v>2021</v>
      </c>
      <c r="D5" s="19">
        <v>2022</v>
      </c>
    </row>
    <row r="6" spans="2:4" ht="17.100000000000001" customHeight="1" thickBot="1" x14ac:dyDescent="0.25">
      <c r="B6" s="34" t="s">
        <v>24</v>
      </c>
      <c r="C6" s="21">
        <f>+'Concursos pers.juridi.TSJ'!C6+'Concursos pers.nat.no empr TSJ'!C6+'Concursos pers.nat empr TSJ'!C6</f>
        <v>2145</v>
      </c>
      <c r="D6" s="21">
        <f>+'Concursos pers.juridi.TSJ'!D6+'Concursos pers.nat.no empr TSJ'!D6+'Concursos pers.nat empr TSJ'!D6</f>
        <v>3554</v>
      </c>
    </row>
    <row r="7" spans="2:4" ht="17.100000000000001" customHeight="1" thickBot="1" x14ac:dyDescent="0.25">
      <c r="B7" s="34" t="s">
        <v>25</v>
      </c>
      <c r="C7" s="21">
        <f>+'Concursos pers.juridi.TSJ'!C7+'Concursos pers.nat.no empr TSJ'!C7+'Concursos pers.nat empr TSJ'!C7</f>
        <v>500</v>
      </c>
      <c r="D7" s="21">
        <f>+'Concursos pers.juridi.TSJ'!D7+'Concursos pers.nat.no empr TSJ'!D7+'Concursos pers.nat empr TSJ'!D7</f>
        <v>713</v>
      </c>
    </row>
    <row r="8" spans="2:4" ht="17.100000000000001" customHeight="1" thickBot="1" x14ac:dyDescent="0.25">
      <c r="B8" s="34" t="s">
        <v>56</v>
      </c>
      <c r="C8" s="21">
        <f>+'Concursos pers.juridi.TSJ'!C8+'Concursos pers.nat.no empr TSJ'!C8+'Concursos pers.nat empr TSJ'!C8</f>
        <v>382</v>
      </c>
      <c r="D8" s="21">
        <f>+'Concursos pers.juridi.TSJ'!D8+'Concursos pers.nat.no empr TSJ'!D8+'Concursos pers.nat empr TSJ'!D8</f>
        <v>555</v>
      </c>
    </row>
    <row r="9" spans="2:4" ht="17.100000000000001" customHeight="1" thickBot="1" x14ac:dyDescent="0.25">
      <c r="B9" s="34" t="s">
        <v>19</v>
      </c>
      <c r="C9" s="21">
        <f>+'Concursos pers.juridi.TSJ'!C9+'Concursos pers.nat.no empr TSJ'!C9+'Concursos pers.nat empr TSJ'!C9</f>
        <v>464</v>
      </c>
      <c r="D9" s="21">
        <f>+'Concursos pers.juridi.TSJ'!D9+'Concursos pers.nat.no empr TSJ'!D9+'Concursos pers.nat empr TSJ'!D9</f>
        <v>654</v>
      </c>
    </row>
    <row r="10" spans="2:4" ht="17.100000000000001" customHeight="1" thickBot="1" x14ac:dyDescent="0.25">
      <c r="B10" s="34" t="s">
        <v>0</v>
      </c>
      <c r="C10" s="21">
        <f>+'Concursos pers.juridi.TSJ'!C10+'Concursos pers.nat.no empr TSJ'!C10+'Concursos pers.nat empr TSJ'!C10</f>
        <v>774</v>
      </c>
      <c r="D10" s="21">
        <f>+'Concursos pers.juridi.TSJ'!D10+'Concursos pers.nat.no empr TSJ'!D10+'Concursos pers.nat empr TSJ'!D10</f>
        <v>1200</v>
      </c>
    </row>
    <row r="11" spans="2:4" ht="17.100000000000001" customHeight="1" thickBot="1" x14ac:dyDescent="0.25">
      <c r="B11" s="34" t="s">
        <v>1</v>
      </c>
      <c r="C11" s="21">
        <f>+'Concursos pers.juridi.TSJ'!C11+'Concursos pers.nat.no empr TSJ'!C11+'Concursos pers.nat empr TSJ'!C11</f>
        <v>115</v>
      </c>
      <c r="D11" s="21">
        <f>+'Concursos pers.juridi.TSJ'!D11+'Concursos pers.nat.no empr TSJ'!D11+'Concursos pers.nat empr TSJ'!D11</f>
        <v>218</v>
      </c>
    </row>
    <row r="12" spans="2:4" ht="17.100000000000001" customHeight="1" thickBot="1" x14ac:dyDescent="0.25">
      <c r="B12" s="34" t="s">
        <v>26</v>
      </c>
      <c r="C12" s="21">
        <f>+'Concursos pers.juridi.TSJ'!C12+'Concursos pers.nat.no empr TSJ'!C12+'Concursos pers.nat empr TSJ'!C12</f>
        <v>577</v>
      </c>
      <c r="D12" s="21">
        <f>+'Concursos pers.juridi.TSJ'!D12+'Concursos pers.nat.no empr TSJ'!D12+'Concursos pers.nat empr TSJ'!D12</f>
        <v>788</v>
      </c>
    </row>
    <row r="13" spans="2:4" ht="17.100000000000001" customHeight="1" thickBot="1" x14ac:dyDescent="0.25">
      <c r="B13" s="34" t="s">
        <v>21</v>
      </c>
      <c r="C13" s="21">
        <f>+'Concursos pers.juridi.TSJ'!C13+'Concursos pers.nat.no empr TSJ'!C13+'Concursos pers.nat empr TSJ'!C13</f>
        <v>658</v>
      </c>
      <c r="D13" s="21">
        <f>+'Concursos pers.juridi.TSJ'!D13+'Concursos pers.nat.no empr TSJ'!D13+'Concursos pers.nat empr TSJ'!D13</f>
        <v>890</v>
      </c>
    </row>
    <row r="14" spans="2:4" ht="17.100000000000001" customHeight="1" thickBot="1" x14ac:dyDescent="0.25">
      <c r="B14" s="34" t="s">
        <v>12</v>
      </c>
      <c r="C14" s="21">
        <f>+'Concursos pers.juridi.TSJ'!C14+'Concursos pers.nat.no empr TSJ'!C14+'Concursos pers.nat empr TSJ'!C14</f>
        <v>5618</v>
      </c>
      <c r="D14" s="21">
        <f>+'Concursos pers.juridi.TSJ'!D14+'Concursos pers.nat.no empr TSJ'!D14+'Concursos pers.nat empr TSJ'!D14</f>
        <v>8095</v>
      </c>
    </row>
    <row r="15" spans="2:4" ht="17.100000000000001" customHeight="1" thickBot="1" x14ac:dyDescent="0.25">
      <c r="B15" s="34" t="s">
        <v>20</v>
      </c>
      <c r="C15" s="21">
        <f>+'Concursos pers.juridi.TSJ'!C15+'Concursos pers.nat.no empr TSJ'!C15+'Concursos pers.nat empr TSJ'!C15</f>
        <v>2421</v>
      </c>
      <c r="D15" s="21">
        <f>+'Concursos pers.juridi.TSJ'!D15+'Concursos pers.nat.no empr TSJ'!D15+'Concursos pers.nat empr TSJ'!D15</f>
        <v>3270</v>
      </c>
    </row>
    <row r="16" spans="2:4" ht="17.100000000000001" customHeight="1" thickBot="1" x14ac:dyDescent="0.25">
      <c r="B16" s="34" t="s">
        <v>8</v>
      </c>
      <c r="C16" s="21">
        <f>+'Concursos pers.juridi.TSJ'!C16+'Concursos pers.nat.no empr TSJ'!C16+'Concursos pers.nat empr TSJ'!C16</f>
        <v>242</v>
      </c>
      <c r="D16" s="21">
        <f>+'Concursos pers.juridi.TSJ'!D16+'Concursos pers.nat.no empr TSJ'!D16+'Concursos pers.nat empr TSJ'!D16</f>
        <v>395</v>
      </c>
    </row>
    <row r="17" spans="2:7" ht="17.100000000000001" customHeight="1" thickBot="1" x14ac:dyDescent="0.25">
      <c r="B17" s="34" t="s">
        <v>2</v>
      </c>
      <c r="C17" s="21">
        <f>+'Concursos pers.juridi.TSJ'!C17+'Concursos pers.nat.no empr TSJ'!C17+'Concursos pers.nat empr TSJ'!C17</f>
        <v>719</v>
      </c>
      <c r="D17" s="21">
        <f>+'Concursos pers.juridi.TSJ'!D17+'Concursos pers.nat.no empr TSJ'!D17+'Concursos pers.nat empr TSJ'!D17</f>
        <v>1153</v>
      </c>
    </row>
    <row r="18" spans="2:7" ht="17.100000000000001" customHeight="1" thickBot="1" x14ac:dyDescent="0.25">
      <c r="B18" s="34" t="s">
        <v>57</v>
      </c>
      <c r="C18" s="21">
        <f>+'Concursos pers.juridi.TSJ'!C18+'Concursos pers.nat.no empr TSJ'!C18+'Concursos pers.nat empr TSJ'!C18</f>
        <v>3179</v>
      </c>
      <c r="D18" s="21">
        <f>+'Concursos pers.juridi.TSJ'!D18+'Concursos pers.nat.no empr TSJ'!D18+'Concursos pers.nat empr TSJ'!D18</f>
        <v>4582</v>
      </c>
    </row>
    <row r="19" spans="2:7" ht="17.100000000000001" customHeight="1" thickBot="1" x14ac:dyDescent="0.25">
      <c r="B19" s="34" t="s">
        <v>58</v>
      </c>
      <c r="C19" s="21">
        <f>+'Concursos pers.juridi.TSJ'!C19+'Concursos pers.nat.no empr TSJ'!C19+'Concursos pers.nat empr TSJ'!C19</f>
        <v>461</v>
      </c>
      <c r="D19" s="21">
        <f>+'Concursos pers.juridi.TSJ'!D19+'Concursos pers.nat.no empr TSJ'!D19+'Concursos pers.nat empr TSJ'!D19</f>
        <v>694</v>
      </c>
    </row>
    <row r="20" spans="2:7" ht="17.100000000000001" customHeight="1" thickBot="1" x14ac:dyDescent="0.25">
      <c r="B20" s="34" t="s">
        <v>59</v>
      </c>
      <c r="C20" s="21">
        <f>+'Concursos pers.juridi.TSJ'!C20+'Concursos pers.nat.no empr TSJ'!C20+'Concursos pers.nat empr TSJ'!C20</f>
        <v>107</v>
      </c>
      <c r="D20" s="21">
        <f>+'Concursos pers.juridi.TSJ'!D20+'Concursos pers.nat.no empr TSJ'!D20+'Concursos pers.nat empr TSJ'!D20</f>
        <v>210</v>
      </c>
    </row>
    <row r="21" spans="2:7" ht="17.100000000000001" customHeight="1" thickBot="1" x14ac:dyDescent="0.25">
      <c r="B21" s="34" t="s">
        <v>23</v>
      </c>
      <c r="C21" s="21">
        <f>+'Concursos pers.juridi.TSJ'!C21+'Concursos pers.nat.no empr TSJ'!C21+'Concursos pers.nat empr TSJ'!C21</f>
        <v>458</v>
      </c>
      <c r="D21" s="21">
        <f>+'Concursos pers.juridi.TSJ'!D21+'Concursos pers.nat.no empr TSJ'!D21+'Concursos pers.nat empr TSJ'!D21</f>
        <v>677</v>
      </c>
    </row>
    <row r="22" spans="2:7" ht="17.100000000000001" customHeight="1" thickBot="1" x14ac:dyDescent="0.25">
      <c r="B22" s="34" t="s">
        <v>3</v>
      </c>
      <c r="C22" s="21">
        <f>+'Concursos pers.juridi.TSJ'!C22+'Concursos pers.nat.no empr TSJ'!C22+'Concursos pers.nat empr TSJ'!C22</f>
        <v>72</v>
      </c>
      <c r="D22" s="21">
        <f>+'Concursos pers.juridi.TSJ'!D22+'Concursos pers.nat.no empr TSJ'!D22+'Concursos pers.nat empr TSJ'!D22</f>
        <v>103</v>
      </c>
    </row>
    <row r="23" spans="2:7" ht="17.100000000000001" customHeight="1" thickBot="1" x14ac:dyDescent="0.25">
      <c r="B23" s="35" t="s">
        <v>9</v>
      </c>
      <c r="C23" s="36">
        <f>+'Concursos pers.juridi.TSJ'!C23+'Concursos pers.nat.no empr TSJ'!C23+'Concursos pers.nat empr TSJ'!C23</f>
        <v>18892</v>
      </c>
      <c r="D23" s="36">
        <f>+'Concursos pers.juridi.TSJ'!D23+'Concursos pers.nat.no empr TSJ'!D23+'Concursos pers.nat empr TSJ'!D23</f>
        <v>27751</v>
      </c>
    </row>
    <row r="24" spans="2:7" ht="33" customHeight="1" x14ac:dyDescent="0.2">
      <c r="C24" s="16"/>
      <c r="G24" s="16"/>
    </row>
    <row r="25" spans="2:7" ht="48" customHeight="1" x14ac:dyDescent="0.2">
      <c r="B25" s="37"/>
      <c r="C25" s="37"/>
      <c r="D25" s="37"/>
      <c r="E25" s="37"/>
      <c r="F25" s="42"/>
      <c r="G25" s="42"/>
    </row>
    <row r="26" spans="2:7" ht="15.75" customHeight="1" x14ac:dyDescent="0.2"/>
    <row r="27" spans="2:7" s="38" customFormat="1" ht="39" customHeight="1" x14ac:dyDescent="0.2">
      <c r="C27" s="20" t="s">
        <v>126</v>
      </c>
    </row>
    <row r="28" spans="2:7" ht="17.100000000000001" customHeight="1" thickBot="1" x14ac:dyDescent="0.25">
      <c r="B28" s="34" t="s">
        <v>24</v>
      </c>
      <c r="C28" s="18">
        <f>+(D6-C6)/C6</f>
        <v>0.6568764568764569</v>
      </c>
    </row>
    <row r="29" spans="2:7" ht="17.100000000000001" customHeight="1" thickBot="1" x14ac:dyDescent="0.25">
      <c r="B29" s="34" t="s">
        <v>25</v>
      </c>
      <c r="C29" s="18">
        <f t="shared" ref="C29:C45" si="0">+(D7-C7)/C7</f>
        <v>0.42599999999999999</v>
      </c>
    </row>
    <row r="30" spans="2:7" ht="17.100000000000001" customHeight="1" thickBot="1" x14ac:dyDescent="0.25">
      <c r="B30" s="34" t="s">
        <v>56</v>
      </c>
      <c r="C30" s="18">
        <f t="shared" si="0"/>
        <v>0.45287958115183247</v>
      </c>
    </row>
    <row r="31" spans="2:7" ht="17.100000000000001" customHeight="1" thickBot="1" x14ac:dyDescent="0.25">
      <c r="B31" s="34" t="s">
        <v>19</v>
      </c>
      <c r="C31" s="18">
        <f t="shared" si="0"/>
        <v>0.40948275862068967</v>
      </c>
    </row>
    <row r="32" spans="2:7" ht="17.100000000000001" customHeight="1" thickBot="1" x14ac:dyDescent="0.25">
      <c r="B32" s="34" t="s">
        <v>0</v>
      </c>
      <c r="C32" s="18">
        <f t="shared" si="0"/>
        <v>0.55038759689922478</v>
      </c>
    </row>
    <row r="33" spans="2:10" ht="17.100000000000001" customHeight="1" thickBot="1" x14ac:dyDescent="0.25">
      <c r="B33" s="34" t="s">
        <v>1</v>
      </c>
      <c r="C33" s="18">
        <f t="shared" si="0"/>
        <v>0.89565217391304353</v>
      </c>
    </row>
    <row r="34" spans="2:10" ht="17.100000000000001" customHeight="1" thickBot="1" x14ac:dyDescent="0.25">
      <c r="B34" s="34" t="s">
        <v>26</v>
      </c>
      <c r="C34" s="18">
        <f t="shared" si="0"/>
        <v>0.36568457538994803</v>
      </c>
    </row>
    <row r="35" spans="2:10" ht="17.100000000000001" customHeight="1" thickBot="1" x14ac:dyDescent="0.25">
      <c r="B35" s="34" t="s">
        <v>21</v>
      </c>
      <c r="C35" s="18">
        <f t="shared" si="0"/>
        <v>0.35258358662613981</v>
      </c>
    </row>
    <row r="36" spans="2:10" ht="17.100000000000001" customHeight="1" thickBot="1" x14ac:dyDescent="0.25">
      <c r="B36" s="34" t="s">
        <v>12</v>
      </c>
      <c r="C36" s="18">
        <f t="shared" si="0"/>
        <v>0.44090423638305448</v>
      </c>
    </row>
    <row r="37" spans="2:10" ht="17.100000000000001" customHeight="1" thickBot="1" x14ac:dyDescent="0.25">
      <c r="B37" s="34" t="s">
        <v>20</v>
      </c>
      <c r="C37" s="18">
        <f t="shared" si="0"/>
        <v>0.3506815365551425</v>
      </c>
    </row>
    <row r="38" spans="2:10" ht="17.100000000000001" customHeight="1" thickBot="1" x14ac:dyDescent="0.25">
      <c r="B38" s="34" t="s">
        <v>8</v>
      </c>
      <c r="C38" s="18">
        <f t="shared" si="0"/>
        <v>0.63223140495867769</v>
      </c>
    </row>
    <row r="39" spans="2:10" ht="17.100000000000001" customHeight="1" thickBot="1" x14ac:dyDescent="0.25">
      <c r="B39" s="34" t="s">
        <v>2</v>
      </c>
      <c r="C39" s="18">
        <f t="shared" si="0"/>
        <v>0.60361613351877608</v>
      </c>
    </row>
    <row r="40" spans="2:10" ht="17.100000000000001" customHeight="1" thickBot="1" x14ac:dyDescent="0.25">
      <c r="B40" s="34" t="s">
        <v>57</v>
      </c>
      <c r="C40" s="18">
        <f t="shared" si="0"/>
        <v>0.44133375275243786</v>
      </c>
    </row>
    <row r="41" spans="2:10" ht="17.100000000000001" customHeight="1" thickBot="1" x14ac:dyDescent="0.25">
      <c r="B41" s="34" t="s">
        <v>58</v>
      </c>
      <c r="C41" s="18">
        <f t="shared" si="0"/>
        <v>0.50542299349240782</v>
      </c>
    </row>
    <row r="42" spans="2:10" ht="17.100000000000001" customHeight="1" thickBot="1" x14ac:dyDescent="0.25">
      <c r="B42" s="34" t="s">
        <v>59</v>
      </c>
      <c r="C42" s="18">
        <f t="shared" si="0"/>
        <v>0.96261682242990654</v>
      </c>
    </row>
    <row r="43" spans="2:10" ht="17.100000000000001" customHeight="1" thickBot="1" x14ac:dyDescent="0.25">
      <c r="B43" s="34" t="s">
        <v>23</v>
      </c>
      <c r="C43" s="18">
        <f t="shared" si="0"/>
        <v>0.47816593886462883</v>
      </c>
    </row>
    <row r="44" spans="2:10" ht="17.100000000000001" customHeight="1" thickBot="1" x14ac:dyDescent="0.25">
      <c r="B44" s="34" t="s">
        <v>3</v>
      </c>
      <c r="C44" s="18">
        <f t="shared" si="0"/>
        <v>0.43055555555555558</v>
      </c>
    </row>
    <row r="45" spans="2:10" ht="17.100000000000001" customHeight="1" thickBot="1" x14ac:dyDescent="0.25">
      <c r="B45" s="35" t="s">
        <v>9</v>
      </c>
      <c r="C45" s="41">
        <f t="shared" si="0"/>
        <v>0.46892864704636883</v>
      </c>
    </row>
    <row r="47" spans="2:10" x14ac:dyDescent="0.2">
      <c r="B47" s="44" t="s">
        <v>43</v>
      </c>
      <c r="C47" s="44"/>
      <c r="D47" s="44"/>
      <c r="E47" s="44"/>
      <c r="F47" s="44"/>
      <c r="G47" s="44"/>
      <c r="H47" s="44"/>
      <c r="I47" s="44"/>
      <c r="J47" s="44"/>
    </row>
    <row r="48" spans="2:10" x14ac:dyDescent="0.2">
      <c r="B48" s="44" t="s">
        <v>44</v>
      </c>
      <c r="C48" s="44"/>
      <c r="D48" s="44"/>
      <c r="E48" s="44"/>
      <c r="F48" s="44"/>
      <c r="G48" s="44"/>
      <c r="H48" s="44"/>
      <c r="I48" s="44"/>
      <c r="J48" s="44"/>
    </row>
    <row r="53" spans="2:15" ht="39" customHeight="1" x14ac:dyDescent="0.2">
      <c r="C53" s="19">
        <v>2021</v>
      </c>
      <c r="D53" s="19">
        <v>2022</v>
      </c>
      <c r="O53" s="12">
        <v>2022</v>
      </c>
    </row>
    <row r="54" spans="2:15" ht="17.100000000000001" customHeight="1" thickBot="1" x14ac:dyDescent="0.25">
      <c r="B54" s="34" t="s">
        <v>24</v>
      </c>
      <c r="C54" s="68">
        <f>+C6/N54*100000</f>
        <v>24.838782406360394</v>
      </c>
      <c r="D54" s="68">
        <f>+D6/O54*100000</f>
        <v>40.99914240960981</v>
      </c>
      <c r="N54" s="12">
        <v>8635689</v>
      </c>
      <c r="O54" s="12">
        <v>8668474</v>
      </c>
    </row>
    <row r="55" spans="2:15" ht="17.100000000000001" customHeight="1" thickBot="1" x14ac:dyDescent="0.25">
      <c r="B55" s="34" t="s">
        <v>25</v>
      </c>
      <c r="C55" s="68">
        <f t="shared" ref="C55:C71" si="1">+C7/N55*100000</f>
        <v>37.611206936108339</v>
      </c>
      <c r="D55" s="68">
        <f t="shared" ref="D55:D71" si="2">+D7/O55*100000</f>
        <v>53.757968506727281</v>
      </c>
      <c r="N55" s="12">
        <v>1329391</v>
      </c>
      <c r="O55" s="12">
        <v>1326315</v>
      </c>
    </row>
    <row r="56" spans="2:15" ht="17.100000000000001" customHeight="1" thickBot="1" x14ac:dyDescent="0.25">
      <c r="B56" s="34" t="s">
        <v>56</v>
      </c>
      <c r="C56" s="68">
        <f t="shared" si="1"/>
        <v>37.495681125734208</v>
      </c>
      <c r="D56" s="68">
        <f t="shared" si="2"/>
        <v>55.241140017876234</v>
      </c>
      <c r="N56" s="12">
        <v>1018784</v>
      </c>
      <c r="O56" s="12">
        <v>1004686</v>
      </c>
    </row>
    <row r="57" spans="2:15" ht="17.100000000000001" customHeight="1" thickBot="1" x14ac:dyDescent="0.25">
      <c r="B57" s="34" t="s">
        <v>19</v>
      </c>
      <c r="C57" s="68">
        <f t="shared" si="1"/>
        <v>39.605887278571934</v>
      </c>
      <c r="D57" s="68">
        <f t="shared" si="2"/>
        <v>55.581098687045269</v>
      </c>
      <c r="N57" s="12">
        <v>1171543</v>
      </c>
      <c r="O57" s="12">
        <v>1176659</v>
      </c>
    </row>
    <row r="58" spans="2:15" ht="17.100000000000001" customHeight="1" thickBot="1" x14ac:dyDescent="0.25">
      <c r="B58" s="34" t="s">
        <v>0</v>
      </c>
      <c r="C58" s="68">
        <f t="shared" si="1"/>
        <v>35.570637587593843</v>
      </c>
      <c r="D58" s="68">
        <f t="shared" si="2"/>
        <v>55.103983512888135</v>
      </c>
      <c r="N58" s="12">
        <v>2175952</v>
      </c>
      <c r="O58" s="12">
        <v>2177701</v>
      </c>
    </row>
    <row r="59" spans="2:15" ht="17.100000000000001" customHeight="1" thickBot="1" x14ac:dyDescent="0.25">
      <c r="B59" s="34" t="s">
        <v>1</v>
      </c>
      <c r="C59" s="68">
        <f t="shared" si="1"/>
        <v>19.728772269923915</v>
      </c>
      <c r="D59" s="68">
        <f t="shared" si="2"/>
        <v>37.239367135746036</v>
      </c>
      <c r="N59" s="12">
        <v>582905</v>
      </c>
      <c r="O59" s="12">
        <v>585402</v>
      </c>
    </row>
    <row r="60" spans="2:15" ht="17.100000000000001" customHeight="1" thickBot="1" x14ac:dyDescent="0.25">
      <c r="B60" s="34" t="s">
        <v>27</v>
      </c>
      <c r="C60" s="68">
        <f t="shared" si="1"/>
        <v>24.0926829227556</v>
      </c>
      <c r="D60" s="68">
        <f t="shared" si="2"/>
        <v>33.211949558297931</v>
      </c>
      <c r="N60" s="12">
        <v>2394918</v>
      </c>
      <c r="O60" s="12">
        <v>2372640</v>
      </c>
    </row>
    <row r="61" spans="2:15" ht="17.100000000000001" customHeight="1" thickBot="1" x14ac:dyDescent="0.25">
      <c r="B61" s="34" t="s">
        <v>21</v>
      </c>
      <c r="C61" s="68">
        <f t="shared" si="1"/>
        <v>32.172562280555496</v>
      </c>
      <c r="D61" s="68">
        <f t="shared" si="2"/>
        <v>43.344268426671242</v>
      </c>
      <c r="N61" s="12">
        <v>2045221</v>
      </c>
      <c r="O61" s="12">
        <v>2053328</v>
      </c>
    </row>
    <row r="62" spans="2:15" ht="17.100000000000001" customHeight="1" thickBot="1" x14ac:dyDescent="0.25">
      <c r="B62" s="34" t="s">
        <v>12</v>
      </c>
      <c r="C62" s="68">
        <f t="shared" si="1"/>
        <v>72.206351305620132</v>
      </c>
      <c r="D62" s="68">
        <f t="shared" si="2"/>
        <v>103.88045803903211</v>
      </c>
      <c r="N62" s="12">
        <v>7780479</v>
      </c>
      <c r="O62" s="12">
        <v>7792611</v>
      </c>
    </row>
    <row r="63" spans="2:15" ht="17.100000000000001" customHeight="1" thickBot="1" x14ac:dyDescent="0.25">
      <c r="B63" s="34" t="s">
        <v>117</v>
      </c>
      <c r="C63" s="68">
        <f t="shared" si="1"/>
        <v>47.87089214456654</v>
      </c>
      <c r="D63" s="68">
        <f t="shared" si="2"/>
        <v>64.143216305637125</v>
      </c>
      <c r="N63" s="12">
        <v>5057353</v>
      </c>
      <c r="O63" s="12">
        <v>5097967</v>
      </c>
    </row>
    <row r="64" spans="2:15" ht="17.100000000000001" customHeight="1" thickBot="1" x14ac:dyDescent="0.25">
      <c r="B64" s="34" t="s">
        <v>8</v>
      </c>
      <c r="C64" s="68">
        <f t="shared" si="1"/>
        <v>22.744638797278537</v>
      </c>
      <c r="D64" s="68">
        <f t="shared" si="2"/>
        <v>37.44870948902895</v>
      </c>
      <c r="N64" s="12">
        <v>1063987</v>
      </c>
      <c r="O64" s="12">
        <v>1054776</v>
      </c>
    </row>
    <row r="65" spans="2:15" ht="17.100000000000001" customHeight="1" thickBot="1" x14ac:dyDescent="0.25">
      <c r="B65" s="34" t="s">
        <v>2</v>
      </c>
      <c r="C65" s="68">
        <f t="shared" si="1"/>
        <v>26.611701227950501</v>
      </c>
      <c r="D65" s="68">
        <f t="shared" si="2"/>
        <v>42.855061431782772</v>
      </c>
      <c r="N65" s="12">
        <v>2701819</v>
      </c>
      <c r="O65" s="12">
        <v>2690464</v>
      </c>
    </row>
    <row r="66" spans="2:15" ht="17.100000000000001" customHeight="1" thickBot="1" x14ac:dyDescent="0.25">
      <c r="B66" s="34" t="s">
        <v>57</v>
      </c>
      <c r="C66" s="68">
        <f t="shared" si="1"/>
        <v>46.88868016698801</v>
      </c>
      <c r="D66" s="68">
        <f t="shared" si="2"/>
        <v>67.878102660371283</v>
      </c>
      <c r="N66" s="12">
        <v>6779888</v>
      </c>
      <c r="O66" s="12">
        <v>6750336</v>
      </c>
    </row>
    <row r="67" spans="2:15" ht="17.100000000000001" customHeight="1" thickBot="1" x14ac:dyDescent="0.25">
      <c r="B67" s="34" t="s">
        <v>58</v>
      </c>
      <c r="C67" s="68">
        <f t="shared" si="1"/>
        <v>30.504529029261189</v>
      </c>
      <c r="D67" s="68">
        <f t="shared" si="2"/>
        <v>45.303868845952486</v>
      </c>
      <c r="N67" s="12">
        <v>1511251</v>
      </c>
      <c r="O67" s="12">
        <v>1531878</v>
      </c>
    </row>
    <row r="68" spans="2:15" ht="17.100000000000001" customHeight="1" thickBot="1" x14ac:dyDescent="0.25">
      <c r="B68" s="34" t="s">
        <v>59</v>
      </c>
      <c r="C68" s="68">
        <f t="shared" si="1"/>
        <v>16.182771549175207</v>
      </c>
      <c r="D68" s="68">
        <f t="shared" si="2"/>
        <v>31.620934263089183</v>
      </c>
      <c r="N68" s="12">
        <v>661197</v>
      </c>
      <c r="O68" s="12">
        <v>664117</v>
      </c>
    </row>
    <row r="69" spans="2:15" ht="17.100000000000001" customHeight="1" thickBot="1" x14ac:dyDescent="0.25">
      <c r="B69" s="34" t="s">
        <v>23</v>
      </c>
      <c r="C69" s="68">
        <f t="shared" si="1"/>
        <v>20.625947982980438</v>
      </c>
      <c r="D69" s="68">
        <f t="shared" si="2"/>
        <v>30.658815836070886</v>
      </c>
      <c r="N69" s="12">
        <v>2220504</v>
      </c>
      <c r="O69" s="12">
        <v>2208174</v>
      </c>
    </row>
    <row r="70" spans="2:15" ht="17.100000000000001" customHeight="1" thickBot="1" x14ac:dyDescent="0.25">
      <c r="B70" s="34" t="s">
        <v>3</v>
      </c>
      <c r="C70" s="68">
        <f t="shared" si="1"/>
        <v>22.506048500534519</v>
      </c>
      <c r="D70" s="68">
        <f t="shared" si="2"/>
        <v>32.198366948845234</v>
      </c>
      <c r="N70" s="12">
        <v>319914</v>
      </c>
      <c r="O70" s="12">
        <v>319892</v>
      </c>
    </row>
    <row r="71" spans="2:15" ht="17.100000000000001" customHeight="1" thickBot="1" x14ac:dyDescent="0.25">
      <c r="B71" s="35" t="s">
        <v>9</v>
      </c>
      <c r="C71" s="69">
        <f t="shared" si="1"/>
        <v>39.813874562059496</v>
      </c>
      <c r="D71" s="69">
        <f t="shared" si="2"/>
        <v>58.453405994091256</v>
      </c>
      <c r="N71" s="12">
        <v>47450795</v>
      </c>
      <c r="O71" s="12">
        <v>47475420</v>
      </c>
    </row>
    <row r="72" spans="2:15" ht="13.5" thickBot="1" x14ac:dyDescent="0.25">
      <c r="C72" s="68"/>
      <c r="D72" s="68"/>
      <c r="E72" s="68"/>
      <c r="F72" s="68"/>
      <c r="G72" s="68"/>
    </row>
    <row r="73" spans="2:15" ht="13.5" thickBot="1" x14ac:dyDescent="0.25">
      <c r="C73" s="68"/>
      <c r="D73" s="68"/>
      <c r="E73" s="68"/>
      <c r="F73" s="68"/>
      <c r="G73" s="68"/>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R72"/>
  <sheetViews>
    <sheetView zoomScaleNormal="100" workbookViewId="0"/>
  </sheetViews>
  <sheetFormatPr baseColWidth="10" defaultRowHeight="12.75" x14ac:dyDescent="0.2"/>
  <cols>
    <col min="1" max="1" width="9.5703125" style="12" customWidth="1"/>
    <col min="2" max="2" width="32.85546875" style="12" bestFit="1" customWidth="1"/>
    <col min="3" max="12" width="13.140625" style="12" customWidth="1"/>
    <col min="13" max="13" width="12.7109375" style="12" customWidth="1"/>
    <col min="14" max="14" width="13.140625" style="12" hidden="1" customWidth="1"/>
    <col min="15" max="15" width="17.5703125" style="12" hidden="1" customWidth="1"/>
    <col min="16" max="23" width="13.140625" style="12" customWidth="1"/>
    <col min="24" max="48" width="12.28515625" style="12" customWidth="1"/>
    <col min="49" max="16384" width="11.42578125" style="12"/>
  </cols>
  <sheetData>
    <row r="2" spans="2:17" ht="40.5" customHeight="1" x14ac:dyDescent="0.2">
      <c r="B2" s="10"/>
      <c r="C2" s="11"/>
      <c r="D2" s="11"/>
    </row>
    <row r="3" spans="2:17" ht="27.95" customHeight="1" x14ac:dyDescent="0.2">
      <c r="B3" s="10"/>
    </row>
    <row r="5" spans="2:17" ht="39" customHeight="1" x14ac:dyDescent="0.2">
      <c r="C5" s="39">
        <v>2021</v>
      </c>
      <c r="D5" s="19">
        <v>2022</v>
      </c>
    </row>
    <row r="6" spans="2:17" ht="17.100000000000001" customHeight="1" thickBot="1" x14ac:dyDescent="0.25">
      <c r="B6" s="34" t="s">
        <v>24</v>
      </c>
      <c r="C6" s="21">
        <v>17484</v>
      </c>
      <c r="D6" s="21">
        <v>19349</v>
      </c>
      <c r="N6" s="16" t="e">
        <f>+#REF!+#REF!+#REF!+C6</f>
        <v>#REF!</v>
      </c>
      <c r="Q6" s="16"/>
    </row>
    <row r="7" spans="2:17" ht="17.100000000000001" customHeight="1" thickBot="1" x14ac:dyDescent="0.25">
      <c r="B7" s="34" t="s">
        <v>25</v>
      </c>
      <c r="C7" s="21">
        <v>2685</v>
      </c>
      <c r="D7" s="21">
        <v>2510</v>
      </c>
      <c r="N7" s="16" t="e">
        <f>+#REF!+#REF!+#REF!+C7</f>
        <v>#REF!</v>
      </c>
      <c r="Q7" s="16"/>
    </row>
    <row r="8" spans="2:17" ht="17.100000000000001" customHeight="1" thickBot="1" x14ac:dyDescent="0.25">
      <c r="B8" s="34" t="s">
        <v>56</v>
      </c>
      <c r="C8" s="21">
        <v>2245</v>
      </c>
      <c r="D8" s="21">
        <v>2133</v>
      </c>
      <c r="N8" s="16" t="e">
        <f>+#REF!+#REF!+#REF!+C8</f>
        <v>#REF!</v>
      </c>
      <c r="Q8" s="16"/>
    </row>
    <row r="9" spans="2:17" ht="17.100000000000001" customHeight="1" thickBot="1" x14ac:dyDescent="0.25">
      <c r="B9" s="34" t="s">
        <v>19</v>
      </c>
      <c r="C9" s="21">
        <v>2356</v>
      </c>
      <c r="D9" s="21">
        <v>2075</v>
      </c>
      <c r="N9" s="16" t="e">
        <f>+#REF!+#REF!+#REF!+C9</f>
        <v>#REF!</v>
      </c>
      <c r="Q9" s="16"/>
    </row>
    <row r="10" spans="2:17" ht="17.100000000000001" customHeight="1" thickBot="1" x14ac:dyDescent="0.25">
      <c r="B10" s="34" t="s">
        <v>0</v>
      </c>
      <c r="C10" s="21">
        <v>8131</v>
      </c>
      <c r="D10" s="21">
        <v>8721</v>
      </c>
      <c r="N10" s="16" t="e">
        <f>+#REF!+#REF!+#REF!+C10</f>
        <v>#REF!</v>
      </c>
      <c r="Q10" s="16"/>
    </row>
    <row r="11" spans="2:17" ht="17.100000000000001" customHeight="1" thickBot="1" x14ac:dyDescent="0.25">
      <c r="B11" s="34" t="s">
        <v>1</v>
      </c>
      <c r="C11" s="21">
        <v>945</v>
      </c>
      <c r="D11" s="21">
        <v>1013</v>
      </c>
      <c r="N11" s="16" t="e">
        <f>+#REF!+#REF!+#REF!+C11</f>
        <v>#REF!</v>
      </c>
      <c r="Q11" s="16"/>
    </row>
    <row r="12" spans="2:17" ht="17.100000000000001" customHeight="1" thickBot="1" x14ac:dyDescent="0.25">
      <c r="B12" s="34" t="s">
        <v>26</v>
      </c>
      <c r="C12" s="21">
        <v>4322</v>
      </c>
      <c r="D12" s="21">
        <v>4484</v>
      </c>
      <c r="N12" s="16" t="e">
        <f>+#REF!+#REF!+#REF!+C12</f>
        <v>#REF!</v>
      </c>
      <c r="Q12" s="16"/>
    </row>
    <row r="13" spans="2:17" s="45" customFormat="1" ht="17.100000000000001" customHeight="1" thickBot="1" x14ac:dyDescent="0.25">
      <c r="B13" s="34" t="s">
        <v>21</v>
      </c>
      <c r="C13" s="21">
        <v>3324</v>
      </c>
      <c r="D13" s="21">
        <v>3334</v>
      </c>
      <c r="N13" s="16" t="e">
        <f>+#REF!+#REF!+#REF!+C13</f>
        <v>#REF!</v>
      </c>
      <c r="Q13" s="16"/>
    </row>
    <row r="14" spans="2:17" ht="17.100000000000001" customHeight="1" thickBot="1" x14ac:dyDescent="0.25">
      <c r="B14" s="34" t="s">
        <v>12</v>
      </c>
      <c r="C14" s="21">
        <v>21796</v>
      </c>
      <c r="D14" s="21">
        <v>24064</v>
      </c>
      <c r="N14" s="16" t="e">
        <f>+#REF!+#REF!+#REF!+C14</f>
        <v>#REF!</v>
      </c>
      <c r="Q14" s="16"/>
    </row>
    <row r="15" spans="2:17" ht="17.100000000000001" customHeight="1" thickBot="1" x14ac:dyDescent="0.25">
      <c r="B15" s="34" t="s">
        <v>20</v>
      </c>
      <c r="C15" s="21">
        <v>13314</v>
      </c>
      <c r="D15" s="21">
        <v>13543</v>
      </c>
      <c r="N15" s="16" t="e">
        <f>+#REF!+#REF!+#REF!+C15</f>
        <v>#REF!</v>
      </c>
      <c r="Q15" s="16"/>
    </row>
    <row r="16" spans="2:17" ht="17.100000000000001" customHeight="1" thickBot="1" x14ac:dyDescent="0.25">
      <c r="B16" s="34" t="s">
        <v>8</v>
      </c>
      <c r="C16" s="21">
        <v>1484</v>
      </c>
      <c r="D16" s="21">
        <v>1633</v>
      </c>
      <c r="N16" s="16" t="e">
        <f>+#REF!+#REF!+#REF!+C16</f>
        <v>#REF!</v>
      </c>
      <c r="Q16" s="16"/>
    </row>
    <row r="17" spans="2:18" ht="17.100000000000001" customHeight="1" thickBot="1" x14ac:dyDescent="0.25">
      <c r="B17" s="34" t="s">
        <v>2</v>
      </c>
      <c r="C17" s="21">
        <v>4851</v>
      </c>
      <c r="D17" s="21">
        <v>5131</v>
      </c>
      <c r="N17" s="16" t="e">
        <f>+#REF!+#REF!+#REF!+C17</f>
        <v>#REF!</v>
      </c>
      <c r="Q17" s="16"/>
    </row>
    <row r="18" spans="2:18" ht="17.100000000000001" customHeight="1" thickBot="1" x14ac:dyDescent="0.25">
      <c r="B18" s="34" t="s">
        <v>57</v>
      </c>
      <c r="C18" s="21">
        <v>24446</v>
      </c>
      <c r="D18" s="21">
        <v>22180</v>
      </c>
      <c r="N18" s="16" t="e">
        <f>+#REF!+#REF!+#REF!+C18</f>
        <v>#REF!</v>
      </c>
      <c r="Q18" s="16"/>
    </row>
    <row r="19" spans="2:18" ht="17.100000000000001" customHeight="1" thickBot="1" x14ac:dyDescent="0.25">
      <c r="B19" s="34" t="s">
        <v>58</v>
      </c>
      <c r="C19" s="21">
        <v>3158</v>
      </c>
      <c r="D19" s="21">
        <v>4245</v>
      </c>
      <c r="N19" s="16" t="e">
        <f>+#REF!+#REF!+#REF!+C19</f>
        <v>#REF!</v>
      </c>
      <c r="Q19" s="16"/>
    </row>
    <row r="20" spans="2:18" ht="17.100000000000001" customHeight="1" thickBot="1" x14ac:dyDescent="0.25">
      <c r="B20" s="34" t="s">
        <v>59</v>
      </c>
      <c r="C20" s="21">
        <v>1034</v>
      </c>
      <c r="D20" s="21">
        <v>1038</v>
      </c>
      <c r="N20" s="16" t="e">
        <f>+#REF!+#REF!+#REF!+C20</f>
        <v>#REF!</v>
      </c>
      <c r="Q20" s="16"/>
    </row>
    <row r="21" spans="2:18" ht="17.100000000000001" customHeight="1" thickBot="1" x14ac:dyDescent="0.25">
      <c r="B21" s="34" t="s">
        <v>23</v>
      </c>
      <c r="C21" s="21">
        <v>5285</v>
      </c>
      <c r="D21" s="21">
        <v>5005</v>
      </c>
      <c r="N21" s="16" t="e">
        <f>+#REF!+#REF!+#REF!+C21</f>
        <v>#REF!</v>
      </c>
      <c r="Q21" s="16"/>
    </row>
    <row r="22" spans="2:18" ht="17.100000000000001" customHeight="1" thickBot="1" x14ac:dyDescent="0.25">
      <c r="B22" s="34" t="s">
        <v>3</v>
      </c>
      <c r="C22" s="21">
        <v>433</v>
      </c>
      <c r="D22" s="21">
        <v>477</v>
      </c>
      <c r="N22" s="16" t="e">
        <f>+#REF!+#REF!+#REF!+C22</f>
        <v>#REF!</v>
      </c>
      <c r="Q22" s="16"/>
    </row>
    <row r="23" spans="2:18" ht="17.100000000000001" customHeight="1" thickBot="1" x14ac:dyDescent="0.25">
      <c r="B23" s="35" t="s">
        <v>9</v>
      </c>
      <c r="C23" s="36">
        <v>117293</v>
      </c>
      <c r="D23" s="36">
        <f>SUM(D6:D22)</f>
        <v>120935</v>
      </c>
      <c r="N23" s="16" t="e">
        <f>+#REF!+#REF!+#REF!+C23</f>
        <v>#REF!</v>
      </c>
      <c r="Q23" s="16"/>
    </row>
    <row r="24" spans="2:18" x14ac:dyDescent="0.2">
      <c r="C24" s="16"/>
      <c r="G24" s="16"/>
    </row>
    <row r="26" spans="2:18" ht="28.5" customHeight="1" x14ac:dyDescent="0.2">
      <c r="B26" s="80"/>
      <c r="C26" s="80"/>
      <c r="D26" s="80"/>
      <c r="E26" s="80"/>
      <c r="F26" s="81"/>
      <c r="G26" s="81"/>
      <c r="H26" s="81"/>
      <c r="I26" s="81"/>
      <c r="J26" s="81"/>
      <c r="K26" s="81"/>
      <c r="L26" s="81"/>
      <c r="M26" s="81"/>
      <c r="N26" s="81"/>
      <c r="O26" s="81"/>
      <c r="P26" s="81"/>
      <c r="Q26" s="81"/>
      <c r="R26" s="81"/>
    </row>
    <row r="27" spans="2:18" ht="9" customHeight="1" x14ac:dyDescent="0.2">
      <c r="B27" s="67"/>
      <c r="C27" s="67"/>
      <c r="D27" s="67"/>
      <c r="E27" s="67"/>
      <c r="F27"/>
      <c r="G27"/>
      <c r="H27"/>
      <c r="I27"/>
      <c r="J27"/>
      <c r="K27"/>
      <c r="L27"/>
      <c r="M27"/>
      <c r="N27"/>
      <c r="O27"/>
      <c r="P27"/>
      <c r="Q27"/>
      <c r="R27"/>
    </row>
    <row r="28" spans="2:18" ht="39" customHeight="1" x14ac:dyDescent="0.2">
      <c r="C28" s="20" t="s">
        <v>127</v>
      </c>
    </row>
    <row r="29" spans="2:18" ht="17.100000000000001" customHeight="1" thickBot="1" x14ac:dyDescent="0.25">
      <c r="B29" s="34" t="s">
        <v>24</v>
      </c>
      <c r="C29" s="18">
        <f>+(D6-C6)/C6</f>
        <v>0.10666895447266071</v>
      </c>
    </row>
    <row r="30" spans="2:18" ht="17.100000000000001" customHeight="1" thickBot="1" x14ac:dyDescent="0.25">
      <c r="B30" s="34" t="s">
        <v>25</v>
      </c>
      <c r="C30" s="18">
        <f t="shared" ref="C30:C45" si="0">+(D7-C7)/C7</f>
        <v>-6.5176908752327747E-2</v>
      </c>
    </row>
    <row r="31" spans="2:18" ht="17.100000000000001" customHeight="1" thickBot="1" x14ac:dyDescent="0.25">
      <c r="B31" s="34" t="s">
        <v>56</v>
      </c>
      <c r="C31" s="18">
        <f t="shared" si="0"/>
        <v>-4.9888641425389756E-2</v>
      </c>
    </row>
    <row r="32" spans="2:18" ht="17.100000000000001" customHeight="1" thickBot="1" x14ac:dyDescent="0.25">
      <c r="B32" s="34" t="s">
        <v>19</v>
      </c>
      <c r="C32" s="18">
        <f t="shared" si="0"/>
        <v>-0.11926994906621392</v>
      </c>
    </row>
    <row r="33" spans="2:3" ht="17.100000000000001" customHeight="1" thickBot="1" x14ac:dyDescent="0.25">
      <c r="B33" s="34" t="s">
        <v>0</v>
      </c>
      <c r="C33" s="18">
        <f t="shared" si="0"/>
        <v>7.2561800516541625E-2</v>
      </c>
    </row>
    <row r="34" spans="2:3" ht="17.100000000000001" customHeight="1" thickBot="1" x14ac:dyDescent="0.25">
      <c r="B34" s="34" t="s">
        <v>1</v>
      </c>
      <c r="C34" s="18">
        <f t="shared" si="0"/>
        <v>7.1957671957671956E-2</v>
      </c>
    </row>
    <row r="35" spans="2:3" ht="17.100000000000001" customHeight="1" thickBot="1" x14ac:dyDescent="0.25">
      <c r="B35" s="34" t="s">
        <v>26</v>
      </c>
      <c r="C35" s="18">
        <f t="shared" si="0"/>
        <v>3.7482646922720964E-2</v>
      </c>
    </row>
    <row r="36" spans="2:3" ht="17.100000000000001" customHeight="1" thickBot="1" x14ac:dyDescent="0.25">
      <c r="B36" s="34" t="s">
        <v>21</v>
      </c>
      <c r="C36" s="18">
        <f t="shared" si="0"/>
        <v>3.0084235860409147E-3</v>
      </c>
    </row>
    <row r="37" spans="2:3" ht="17.100000000000001" customHeight="1" thickBot="1" x14ac:dyDescent="0.25">
      <c r="B37" s="34" t="s">
        <v>12</v>
      </c>
      <c r="C37" s="18">
        <f t="shared" si="0"/>
        <v>0.10405579005322077</v>
      </c>
    </row>
    <row r="38" spans="2:3" ht="17.100000000000001" customHeight="1" thickBot="1" x14ac:dyDescent="0.25">
      <c r="B38" s="34" t="s">
        <v>20</v>
      </c>
      <c r="C38" s="18">
        <f t="shared" si="0"/>
        <v>1.7199939912873666E-2</v>
      </c>
    </row>
    <row r="39" spans="2:3" ht="17.100000000000001" customHeight="1" thickBot="1" x14ac:dyDescent="0.25">
      <c r="B39" s="34" t="s">
        <v>8</v>
      </c>
      <c r="C39" s="18">
        <f t="shared" si="0"/>
        <v>0.10040431266846361</v>
      </c>
    </row>
    <row r="40" spans="2:3" ht="17.100000000000001" customHeight="1" thickBot="1" x14ac:dyDescent="0.25">
      <c r="B40" s="34" t="s">
        <v>2</v>
      </c>
      <c r="C40" s="18">
        <f t="shared" si="0"/>
        <v>5.772005772005772E-2</v>
      </c>
    </row>
    <row r="41" spans="2:3" ht="17.100000000000001" customHeight="1" thickBot="1" x14ac:dyDescent="0.25">
      <c r="B41" s="34" t="s">
        <v>57</v>
      </c>
      <c r="C41" s="18">
        <f t="shared" si="0"/>
        <v>-9.2694101284463717E-2</v>
      </c>
    </row>
    <row r="42" spans="2:3" ht="17.100000000000001" customHeight="1" thickBot="1" x14ac:dyDescent="0.25">
      <c r="B42" s="34" t="s">
        <v>58</v>
      </c>
      <c r="C42" s="18">
        <f t="shared" si="0"/>
        <v>0.34420519316022802</v>
      </c>
    </row>
    <row r="43" spans="2:3" ht="17.100000000000001" customHeight="1" thickBot="1" x14ac:dyDescent="0.25">
      <c r="B43" s="34" t="s">
        <v>59</v>
      </c>
      <c r="C43" s="18">
        <f t="shared" si="0"/>
        <v>3.8684719535783366E-3</v>
      </c>
    </row>
    <row r="44" spans="2:3" ht="17.100000000000001" customHeight="1" thickBot="1" x14ac:dyDescent="0.25">
      <c r="B44" s="34" t="s">
        <v>23</v>
      </c>
      <c r="C44" s="18">
        <f t="shared" si="0"/>
        <v>-5.2980132450331126E-2</v>
      </c>
    </row>
    <row r="45" spans="2:3" ht="17.100000000000001" customHeight="1" thickBot="1" x14ac:dyDescent="0.25">
      <c r="B45" s="34" t="s">
        <v>3</v>
      </c>
      <c r="C45" s="18">
        <f t="shared" si="0"/>
        <v>0.10161662817551963</v>
      </c>
    </row>
    <row r="46" spans="2:3" ht="17.100000000000001" customHeight="1" thickBot="1" x14ac:dyDescent="0.25">
      <c r="B46" s="35" t="s">
        <v>9</v>
      </c>
      <c r="C46" s="43">
        <f>+(D23-C23)/C23</f>
        <v>3.1050446318194605E-2</v>
      </c>
    </row>
    <row r="52" spans="2:15" ht="39" customHeight="1" x14ac:dyDescent="0.2">
      <c r="C52" s="19">
        <v>2021</v>
      </c>
      <c r="D52" s="19">
        <v>2022</v>
      </c>
      <c r="O52" s="12">
        <v>2022</v>
      </c>
    </row>
    <row r="53" spans="2:15" ht="17.100000000000001" customHeight="1" thickBot="1" x14ac:dyDescent="0.25">
      <c r="B53" s="34" t="s">
        <v>24</v>
      </c>
      <c r="C53" s="68">
        <f>+C6/$N53*100000</f>
        <v>202.46213127869703</v>
      </c>
      <c r="D53" s="68">
        <f>+D6/$O53*100000</f>
        <v>223.21114419908278</v>
      </c>
      <c r="N53" s="12">
        <v>8635689</v>
      </c>
      <c r="O53" s="12">
        <v>8668474</v>
      </c>
    </row>
    <row r="54" spans="2:15" ht="17.100000000000001" customHeight="1" thickBot="1" x14ac:dyDescent="0.25">
      <c r="B54" s="34" t="s">
        <v>25</v>
      </c>
      <c r="C54" s="68">
        <f t="shared" ref="C54:C70" si="1">+C7/$N54*100000</f>
        <v>201.97218124690178</v>
      </c>
      <c r="D54" s="68">
        <f t="shared" ref="D54:D70" si="2">+D7/$O54*100000</f>
        <v>189.24614439254626</v>
      </c>
      <c r="N54" s="12">
        <v>1329391</v>
      </c>
      <c r="O54" s="12">
        <v>1326315</v>
      </c>
    </row>
    <row r="55" spans="2:15" ht="17.100000000000001" customHeight="1" thickBot="1" x14ac:dyDescent="0.25">
      <c r="B55" s="34" t="s">
        <v>56</v>
      </c>
      <c r="C55" s="68">
        <f t="shared" si="1"/>
        <v>220.36074378867357</v>
      </c>
      <c r="D55" s="68">
        <f t="shared" si="2"/>
        <v>212.30513812275677</v>
      </c>
      <c r="N55" s="12">
        <v>1018784</v>
      </c>
      <c r="O55" s="12">
        <v>1004686</v>
      </c>
    </row>
    <row r="56" spans="2:15" ht="17.100000000000001" customHeight="1" thickBot="1" x14ac:dyDescent="0.25">
      <c r="B56" s="34" t="s">
        <v>19</v>
      </c>
      <c r="C56" s="68">
        <f t="shared" si="1"/>
        <v>201.10230695757647</v>
      </c>
      <c r="D56" s="68">
        <f t="shared" si="2"/>
        <v>176.34675806669563</v>
      </c>
      <c r="N56" s="12">
        <v>1171543</v>
      </c>
      <c r="O56" s="12">
        <v>1176659</v>
      </c>
    </row>
    <row r="57" spans="2:15" ht="17.100000000000001" customHeight="1" thickBot="1" x14ac:dyDescent="0.25">
      <c r="B57" s="34" t="s">
        <v>0</v>
      </c>
      <c r="C57" s="68">
        <f t="shared" si="1"/>
        <v>373.67552225416739</v>
      </c>
      <c r="D57" s="68">
        <f t="shared" si="2"/>
        <v>400.4682001799145</v>
      </c>
      <c r="N57" s="12">
        <v>2175952</v>
      </c>
      <c r="O57" s="12">
        <v>2177701</v>
      </c>
    </row>
    <row r="58" spans="2:15" ht="17.100000000000001" customHeight="1" thickBot="1" x14ac:dyDescent="0.25">
      <c r="B58" s="34" t="s">
        <v>1</v>
      </c>
      <c r="C58" s="68">
        <f t="shared" si="1"/>
        <v>162.11904169633129</v>
      </c>
      <c r="D58" s="68">
        <f t="shared" si="2"/>
        <v>173.04348123170061</v>
      </c>
      <c r="N58" s="12">
        <v>582905</v>
      </c>
      <c r="O58" s="12">
        <v>585402</v>
      </c>
    </row>
    <row r="59" spans="2:15" ht="17.100000000000001" customHeight="1" thickBot="1" x14ac:dyDescent="0.25">
      <c r="B59" s="34" t="s">
        <v>27</v>
      </c>
      <c r="C59" s="68">
        <f t="shared" si="1"/>
        <v>180.46546896386431</v>
      </c>
      <c r="D59" s="68">
        <f t="shared" si="2"/>
        <v>188.98779418706587</v>
      </c>
      <c r="N59" s="12">
        <v>2394918</v>
      </c>
      <c r="O59" s="12">
        <v>2372640</v>
      </c>
    </row>
    <row r="60" spans="2:15" ht="17.100000000000001" customHeight="1" thickBot="1" x14ac:dyDescent="0.25">
      <c r="B60" s="34" t="s">
        <v>21</v>
      </c>
      <c r="C60" s="68">
        <f t="shared" si="1"/>
        <v>162.52522343551138</v>
      </c>
      <c r="D60" s="68">
        <f t="shared" si="2"/>
        <v>162.37055161182238</v>
      </c>
      <c r="N60" s="12">
        <v>2045221</v>
      </c>
      <c r="O60" s="12">
        <v>2053328</v>
      </c>
    </row>
    <row r="61" spans="2:15" ht="17.100000000000001" customHeight="1" thickBot="1" x14ac:dyDescent="0.25">
      <c r="B61" s="34" t="s">
        <v>12</v>
      </c>
      <c r="C61" s="68">
        <f t="shared" si="1"/>
        <v>280.1369941362222</v>
      </c>
      <c r="D61" s="68">
        <f t="shared" si="2"/>
        <v>308.80535420028025</v>
      </c>
      <c r="N61" s="12">
        <v>7780479</v>
      </c>
      <c r="O61" s="12">
        <v>7792611</v>
      </c>
    </row>
    <row r="62" spans="2:15" ht="17.100000000000001" customHeight="1" thickBot="1" x14ac:dyDescent="0.25">
      <c r="B62" s="34" t="s">
        <v>117</v>
      </c>
      <c r="C62" s="68">
        <f t="shared" si="1"/>
        <v>263.26024701063977</v>
      </c>
      <c r="D62" s="68">
        <f t="shared" si="2"/>
        <v>265.6549169502274</v>
      </c>
      <c r="N62" s="12">
        <v>5057353</v>
      </c>
      <c r="O62" s="12">
        <v>5097967</v>
      </c>
    </row>
    <row r="63" spans="2:15" ht="17.100000000000001" customHeight="1" thickBot="1" x14ac:dyDescent="0.25">
      <c r="B63" s="34" t="s">
        <v>8</v>
      </c>
      <c r="C63" s="68">
        <f t="shared" si="1"/>
        <v>139.47538832711302</v>
      </c>
      <c r="D63" s="68">
        <f t="shared" si="2"/>
        <v>154.81960150780827</v>
      </c>
      <c r="N63" s="12">
        <v>1063987</v>
      </c>
      <c r="O63" s="12">
        <v>1054776</v>
      </c>
    </row>
    <row r="64" spans="2:15" ht="17.100000000000001" customHeight="1" thickBot="1" x14ac:dyDescent="0.25">
      <c r="B64" s="34" t="s">
        <v>2</v>
      </c>
      <c r="C64" s="68">
        <f t="shared" si="1"/>
        <v>179.54570605951028</v>
      </c>
      <c r="D64" s="68">
        <f t="shared" si="2"/>
        <v>190.71059861793356</v>
      </c>
      <c r="N64" s="12">
        <v>2701819</v>
      </c>
      <c r="O64" s="12">
        <v>2690464</v>
      </c>
    </row>
    <row r="65" spans="2:15" ht="17.100000000000001" customHeight="1" thickBot="1" x14ac:dyDescent="0.25">
      <c r="B65" s="34" t="s">
        <v>57</v>
      </c>
      <c r="C65" s="68">
        <f t="shared" si="1"/>
        <v>360.56642823598264</v>
      </c>
      <c r="D65" s="68">
        <f t="shared" si="2"/>
        <v>328.57623679769421</v>
      </c>
      <c r="N65" s="12">
        <v>6779888</v>
      </c>
      <c r="O65" s="12">
        <v>6750336</v>
      </c>
    </row>
    <row r="66" spans="2:15" ht="17.100000000000001" customHeight="1" thickBot="1" x14ac:dyDescent="0.25">
      <c r="B66" s="34" t="s">
        <v>58</v>
      </c>
      <c r="C66" s="68">
        <f t="shared" si="1"/>
        <v>208.96594940218401</v>
      </c>
      <c r="D66" s="68">
        <f t="shared" si="2"/>
        <v>277.11084041940677</v>
      </c>
      <c r="N66" s="12">
        <v>1511251</v>
      </c>
      <c r="O66" s="12">
        <v>1531878</v>
      </c>
    </row>
    <row r="67" spans="2:15" ht="17.100000000000001" customHeight="1" thickBot="1" x14ac:dyDescent="0.25">
      <c r="B67" s="34" t="s">
        <v>59</v>
      </c>
      <c r="C67" s="68">
        <f t="shared" si="1"/>
        <v>156.38304469016043</v>
      </c>
      <c r="D67" s="68">
        <f t="shared" si="2"/>
        <v>156.29776078612653</v>
      </c>
      <c r="N67" s="12">
        <v>661197</v>
      </c>
      <c r="O67" s="12">
        <v>664117</v>
      </c>
    </row>
    <row r="68" spans="2:15" ht="17.100000000000001" customHeight="1" thickBot="1" x14ac:dyDescent="0.25">
      <c r="B68" s="34" t="s">
        <v>23</v>
      </c>
      <c r="C68" s="68">
        <f t="shared" si="1"/>
        <v>238.00902858089876</v>
      </c>
      <c r="D68" s="68">
        <f t="shared" si="2"/>
        <v>226.65786301260681</v>
      </c>
      <c r="N68" s="12">
        <v>2220504</v>
      </c>
      <c r="O68" s="12">
        <v>2208174</v>
      </c>
    </row>
    <row r="69" spans="2:15" ht="17.100000000000001" customHeight="1" thickBot="1" x14ac:dyDescent="0.25">
      <c r="B69" s="34" t="s">
        <v>3</v>
      </c>
      <c r="C69" s="68">
        <f t="shared" si="1"/>
        <v>135.34887501015896</v>
      </c>
      <c r="D69" s="68">
        <f t="shared" si="2"/>
        <v>149.11282557863279</v>
      </c>
      <c r="N69" s="12">
        <v>319914</v>
      </c>
      <c r="O69" s="12">
        <v>319892</v>
      </c>
    </row>
    <row r="70" spans="2:15" ht="17.100000000000001" customHeight="1" thickBot="1" x14ac:dyDescent="0.25">
      <c r="B70" s="35" t="s">
        <v>9</v>
      </c>
      <c r="C70" s="69">
        <f t="shared" si="1"/>
        <v>247.18869304507967</v>
      </c>
      <c r="D70" s="69">
        <f t="shared" si="2"/>
        <v>254.73181701183475</v>
      </c>
      <c r="N70" s="12">
        <v>47450795</v>
      </c>
      <c r="O70" s="12">
        <v>47475420</v>
      </c>
    </row>
    <row r="71" spans="2:15" ht="13.5" thickBot="1" x14ac:dyDescent="0.25">
      <c r="C71" s="68"/>
      <c r="D71" s="68"/>
      <c r="E71" s="68"/>
      <c r="F71" s="68"/>
      <c r="G71" s="68"/>
    </row>
    <row r="72" spans="2:15" ht="13.5" thickBot="1" x14ac:dyDescent="0.25">
      <c r="C72" s="68"/>
      <c r="D72" s="68"/>
      <c r="E72" s="68"/>
      <c r="F72" s="68"/>
      <c r="G72" s="68"/>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R71"/>
  <sheetViews>
    <sheetView zoomScaleNormal="100" workbookViewId="0"/>
  </sheetViews>
  <sheetFormatPr baseColWidth="10" defaultRowHeight="12.75" x14ac:dyDescent="0.2"/>
  <cols>
    <col min="1" max="1" width="10.28515625" style="12" customWidth="1"/>
    <col min="2" max="2" width="32.85546875" style="12" bestFit="1" customWidth="1"/>
    <col min="3" max="13" width="13.140625" style="12" customWidth="1"/>
    <col min="14" max="14" width="13.140625" style="12" hidden="1" customWidth="1"/>
    <col min="15" max="15" width="11.42578125" style="12" hidden="1" customWidth="1"/>
    <col min="16" max="23" width="13.140625" style="12" customWidth="1"/>
    <col min="24" max="63" width="12.28515625" style="12" customWidth="1"/>
    <col min="64" max="16384" width="11.42578125" style="12"/>
  </cols>
  <sheetData>
    <row r="2" spans="2:18" ht="40.5" customHeight="1" x14ac:dyDescent="0.2">
      <c r="B2" s="10"/>
    </row>
    <row r="3" spans="2:18" ht="27.95" customHeight="1" x14ac:dyDescent="0.2">
      <c r="B3" s="46"/>
      <c r="C3"/>
      <c r="D3"/>
      <c r="E3"/>
      <c r="F3"/>
      <c r="G3"/>
      <c r="H3"/>
      <c r="I3"/>
      <c r="J3"/>
      <c r="K3"/>
      <c r="L3"/>
      <c r="M3"/>
      <c r="N3"/>
      <c r="O3"/>
      <c r="P3"/>
      <c r="Q3"/>
      <c r="R3"/>
    </row>
    <row r="5" spans="2:18" ht="39" customHeight="1" x14ac:dyDescent="0.2">
      <c r="C5" s="39">
        <v>2021</v>
      </c>
      <c r="D5" s="19">
        <v>2022</v>
      </c>
    </row>
    <row r="6" spans="2:18" ht="17.100000000000001" customHeight="1" thickBot="1" x14ac:dyDescent="0.25">
      <c r="B6" s="34" t="s">
        <v>24</v>
      </c>
      <c r="C6" s="21">
        <v>20815</v>
      </c>
      <c r="D6" s="21">
        <v>20824</v>
      </c>
      <c r="N6" s="16"/>
      <c r="Q6" s="16"/>
    </row>
    <row r="7" spans="2:18" ht="17.100000000000001" customHeight="1" thickBot="1" x14ac:dyDescent="0.25">
      <c r="B7" s="34" t="s">
        <v>25</v>
      </c>
      <c r="C7" s="21">
        <v>2698</v>
      </c>
      <c r="D7" s="21">
        <v>2434</v>
      </c>
      <c r="N7" s="16"/>
      <c r="Q7" s="16"/>
    </row>
    <row r="8" spans="2:18" ht="17.100000000000001" customHeight="1" thickBot="1" x14ac:dyDescent="0.25">
      <c r="B8" s="34" t="s">
        <v>56</v>
      </c>
      <c r="C8" s="21">
        <v>3866</v>
      </c>
      <c r="D8" s="21">
        <v>3619</v>
      </c>
      <c r="N8" s="16"/>
      <c r="Q8" s="16"/>
    </row>
    <row r="9" spans="2:18" ht="17.100000000000001" customHeight="1" thickBot="1" x14ac:dyDescent="0.25">
      <c r="B9" s="34" t="s">
        <v>19</v>
      </c>
      <c r="C9" s="21">
        <v>2338</v>
      </c>
      <c r="D9" s="21">
        <v>2524</v>
      </c>
      <c r="N9" s="16"/>
      <c r="Q9" s="16"/>
    </row>
    <row r="10" spans="2:18" ht="17.100000000000001" customHeight="1" thickBot="1" x14ac:dyDescent="0.25">
      <c r="B10" s="34" t="s">
        <v>0</v>
      </c>
      <c r="C10" s="21">
        <v>7599</v>
      </c>
      <c r="D10" s="21">
        <v>8829</v>
      </c>
      <c r="N10" s="16"/>
      <c r="Q10" s="16"/>
    </row>
    <row r="11" spans="2:18" s="45" customFormat="1" ht="17.100000000000001" customHeight="1" thickBot="1" x14ac:dyDescent="0.25">
      <c r="B11" s="34" t="s">
        <v>1</v>
      </c>
      <c r="C11" s="21">
        <v>1962</v>
      </c>
      <c r="D11" s="21">
        <v>1714</v>
      </c>
      <c r="N11" s="16"/>
      <c r="Q11" s="16"/>
    </row>
    <row r="12" spans="2:18" s="45" customFormat="1" ht="17.100000000000001" customHeight="1" thickBot="1" x14ac:dyDescent="0.25">
      <c r="B12" s="34" t="s">
        <v>26</v>
      </c>
      <c r="C12" s="21">
        <v>6879</v>
      </c>
      <c r="D12" s="21">
        <v>7049</v>
      </c>
      <c r="N12" s="16"/>
      <c r="Q12" s="16"/>
    </row>
    <row r="13" spans="2:18" s="45" customFormat="1" ht="17.100000000000001" customHeight="1" thickBot="1" x14ac:dyDescent="0.25">
      <c r="B13" s="34" t="s">
        <v>7</v>
      </c>
      <c r="C13" s="21">
        <v>4452</v>
      </c>
      <c r="D13" s="21">
        <v>3931</v>
      </c>
      <c r="N13" s="16"/>
      <c r="Q13" s="16"/>
    </row>
    <row r="14" spans="2:18" s="45" customFormat="1" ht="17.100000000000001" customHeight="1" thickBot="1" x14ac:dyDescent="0.25">
      <c r="B14" s="34" t="s">
        <v>12</v>
      </c>
      <c r="C14" s="21">
        <v>14403</v>
      </c>
      <c r="D14" s="21">
        <v>14720</v>
      </c>
      <c r="N14" s="16"/>
      <c r="Q14" s="16"/>
    </row>
    <row r="15" spans="2:18" s="45" customFormat="1" ht="17.100000000000001" customHeight="1" thickBot="1" x14ac:dyDescent="0.25">
      <c r="B15" s="34" t="s">
        <v>20</v>
      </c>
      <c r="C15" s="21">
        <v>10657</v>
      </c>
      <c r="D15" s="21">
        <v>10580</v>
      </c>
      <c r="N15" s="16"/>
      <c r="Q15" s="16"/>
    </row>
    <row r="16" spans="2:18" ht="17.100000000000001" customHeight="1" thickBot="1" x14ac:dyDescent="0.25">
      <c r="B16" s="34" t="s">
        <v>8</v>
      </c>
      <c r="C16" s="21">
        <v>1952</v>
      </c>
      <c r="D16" s="21">
        <v>2199</v>
      </c>
      <c r="N16" s="16"/>
      <c r="Q16" s="16"/>
    </row>
    <row r="17" spans="2:18" ht="17.100000000000001" customHeight="1" thickBot="1" x14ac:dyDescent="0.25">
      <c r="B17" s="34" t="s">
        <v>2</v>
      </c>
      <c r="C17" s="21">
        <v>8380</v>
      </c>
      <c r="D17" s="21">
        <v>7713</v>
      </c>
      <c r="N17" s="16"/>
      <c r="Q17" s="16"/>
    </row>
    <row r="18" spans="2:18" ht="17.100000000000001" customHeight="1" thickBot="1" x14ac:dyDescent="0.25">
      <c r="B18" s="34" t="s">
        <v>57</v>
      </c>
      <c r="C18" s="21">
        <v>23263</v>
      </c>
      <c r="D18" s="21">
        <v>20586</v>
      </c>
      <c r="N18" s="16"/>
      <c r="Q18" s="16"/>
    </row>
    <row r="19" spans="2:18" ht="17.100000000000001" customHeight="1" thickBot="1" x14ac:dyDescent="0.25">
      <c r="B19" s="34" t="s">
        <v>58</v>
      </c>
      <c r="C19" s="21">
        <v>2218</v>
      </c>
      <c r="D19" s="21">
        <v>2497</v>
      </c>
      <c r="N19" s="16"/>
      <c r="Q19" s="16"/>
    </row>
    <row r="20" spans="2:18" ht="17.100000000000001" customHeight="1" thickBot="1" x14ac:dyDescent="0.25">
      <c r="B20" s="34" t="s">
        <v>59</v>
      </c>
      <c r="C20" s="21">
        <v>1066</v>
      </c>
      <c r="D20" s="21">
        <v>1079</v>
      </c>
      <c r="N20" s="16"/>
      <c r="Q20" s="16"/>
    </row>
    <row r="21" spans="2:18" ht="17.100000000000001" customHeight="1" thickBot="1" x14ac:dyDescent="0.25">
      <c r="B21" s="34" t="s">
        <v>23</v>
      </c>
      <c r="C21" s="21">
        <v>8976</v>
      </c>
      <c r="D21" s="21">
        <v>9274</v>
      </c>
      <c r="N21" s="16"/>
      <c r="Q21" s="16"/>
    </row>
    <row r="22" spans="2:18" ht="17.100000000000001" customHeight="1" thickBot="1" x14ac:dyDescent="0.25">
      <c r="B22" s="34" t="s">
        <v>3</v>
      </c>
      <c r="C22" s="21">
        <v>807</v>
      </c>
      <c r="D22" s="21">
        <v>966</v>
      </c>
      <c r="N22" s="16"/>
      <c r="Q22" s="16"/>
    </row>
    <row r="23" spans="2:18" ht="17.100000000000001" customHeight="1" thickBot="1" x14ac:dyDescent="0.25">
      <c r="B23" s="35" t="s">
        <v>9</v>
      </c>
      <c r="C23" s="36">
        <v>122331</v>
      </c>
      <c r="D23" s="36">
        <f>SUM(D6:D22)</f>
        <v>120538</v>
      </c>
      <c r="N23" s="16"/>
      <c r="Q23" s="16"/>
    </row>
    <row r="24" spans="2:18" ht="15.75" customHeight="1" x14ac:dyDescent="0.2">
      <c r="C24" s="16"/>
      <c r="G24" s="16"/>
    </row>
    <row r="25" spans="2:18" ht="39" customHeight="1" x14ac:dyDescent="0.2">
      <c r="B25" s="37"/>
      <c r="C25" s="37"/>
      <c r="D25" s="37"/>
      <c r="E25" s="37"/>
      <c r="F25"/>
      <c r="G25"/>
      <c r="H25"/>
      <c r="I25"/>
      <c r="J25"/>
      <c r="K25"/>
      <c r="L25"/>
      <c r="M25"/>
      <c r="N25"/>
      <c r="O25"/>
      <c r="P25"/>
      <c r="Q25"/>
      <c r="R25"/>
    </row>
    <row r="27" spans="2:18" ht="39" customHeight="1" x14ac:dyDescent="0.2">
      <c r="C27" s="20" t="s">
        <v>126</v>
      </c>
    </row>
    <row r="28" spans="2:18" ht="17.100000000000001" customHeight="1" thickBot="1" x14ac:dyDescent="0.25">
      <c r="B28" s="34" t="s">
        <v>24</v>
      </c>
      <c r="C28" s="18">
        <f>+(D6-C6)/C6</f>
        <v>4.3238049483545522E-4</v>
      </c>
    </row>
    <row r="29" spans="2:18" ht="17.100000000000001" customHeight="1" thickBot="1" x14ac:dyDescent="0.25">
      <c r="B29" s="34" t="s">
        <v>25</v>
      </c>
      <c r="C29" s="18">
        <f t="shared" ref="C29:C44" si="0">+(D7-C7)/C7</f>
        <v>-9.7850259451445515E-2</v>
      </c>
    </row>
    <row r="30" spans="2:18" ht="17.100000000000001" customHeight="1" thickBot="1" x14ac:dyDescent="0.25">
      <c r="B30" s="34" t="s">
        <v>56</v>
      </c>
      <c r="C30" s="18">
        <f t="shared" si="0"/>
        <v>-6.389032591826177E-2</v>
      </c>
    </row>
    <row r="31" spans="2:18" ht="17.100000000000001" customHeight="1" thickBot="1" x14ac:dyDescent="0.25">
      <c r="B31" s="34" t="s">
        <v>19</v>
      </c>
      <c r="C31" s="18">
        <f t="shared" si="0"/>
        <v>7.9555175363558592E-2</v>
      </c>
    </row>
    <row r="32" spans="2:18" ht="17.100000000000001" customHeight="1" thickBot="1" x14ac:dyDescent="0.25">
      <c r="B32" s="34" t="s">
        <v>0</v>
      </c>
      <c r="C32" s="18">
        <f t="shared" si="0"/>
        <v>0.16186340307935254</v>
      </c>
    </row>
    <row r="33" spans="2:3" ht="17.100000000000001" customHeight="1" thickBot="1" x14ac:dyDescent="0.25">
      <c r="B33" s="34" t="s">
        <v>1</v>
      </c>
      <c r="C33" s="18">
        <f t="shared" si="0"/>
        <v>-0.12640163098878696</v>
      </c>
    </row>
    <row r="34" spans="2:3" ht="17.100000000000001" customHeight="1" thickBot="1" x14ac:dyDescent="0.25">
      <c r="B34" s="34" t="s">
        <v>26</v>
      </c>
      <c r="C34" s="18">
        <f t="shared" si="0"/>
        <v>2.4712894316034309E-2</v>
      </c>
    </row>
    <row r="35" spans="2:3" ht="17.100000000000001" customHeight="1" thickBot="1" x14ac:dyDescent="0.25">
      <c r="B35" s="34" t="s">
        <v>21</v>
      </c>
      <c r="C35" s="18">
        <f t="shared" si="0"/>
        <v>-0.11702605570530099</v>
      </c>
    </row>
    <row r="36" spans="2:3" ht="17.100000000000001" customHeight="1" thickBot="1" x14ac:dyDescent="0.25">
      <c r="B36" s="34" t="s">
        <v>12</v>
      </c>
      <c r="C36" s="18">
        <f t="shared" si="0"/>
        <v>2.200930361730195E-2</v>
      </c>
    </row>
    <row r="37" spans="2:3" ht="17.100000000000001" customHeight="1" thickBot="1" x14ac:dyDescent="0.25">
      <c r="B37" s="34" t="s">
        <v>20</v>
      </c>
      <c r="C37" s="18">
        <f t="shared" si="0"/>
        <v>-7.2252979262456603E-3</v>
      </c>
    </row>
    <row r="38" spans="2:3" ht="17.100000000000001" customHeight="1" thickBot="1" x14ac:dyDescent="0.25">
      <c r="B38" s="34" t="s">
        <v>8</v>
      </c>
      <c r="C38" s="18">
        <f t="shared" si="0"/>
        <v>0.12653688524590165</v>
      </c>
    </row>
    <row r="39" spans="2:3" ht="17.100000000000001" customHeight="1" thickBot="1" x14ac:dyDescent="0.25">
      <c r="B39" s="34" t="s">
        <v>2</v>
      </c>
      <c r="C39" s="18">
        <f t="shared" si="0"/>
        <v>-7.9594272076372319E-2</v>
      </c>
    </row>
    <row r="40" spans="2:3" ht="17.100000000000001" customHeight="1" thickBot="1" x14ac:dyDescent="0.25">
      <c r="B40" s="34" t="s">
        <v>57</v>
      </c>
      <c r="C40" s="18">
        <f t="shared" si="0"/>
        <v>-0.11507544168851824</v>
      </c>
    </row>
    <row r="41" spans="2:3" ht="17.100000000000001" customHeight="1" thickBot="1" x14ac:dyDescent="0.25">
      <c r="B41" s="34" t="s">
        <v>58</v>
      </c>
      <c r="C41" s="18">
        <f t="shared" si="0"/>
        <v>0.12578899909828675</v>
      </c>
    </row>
    <row r="42" spans="2:3" ht="17.100000000000001" customHeight="1" thickBot="1" x14ac:dyDescent="0.25">
      <c r="B42" s="34" t="s">
        <v>59</v>
      </c>
      <c r="C42" s="18">
        <f t="shared" si="0"/>
        <v>1.2195121951219513E-2</v>
      </c>
    </row>
    <row r="43" spans="2:3" ht="17.100000000000001" customHeight="1" thickBot="1" x14ac:dyDescent="0.25">
      <c r="B43" s="34" t="s">
        <v>23</v>
      </c>
      <c r="C43" s="18">
        <f t="shared" si="0"/>
        <v>3.3199643493761144E-2</v>
      </c>
    </row>
    <row r="44" spans="2:3" ht="17.100000000000001" customHeight="1" thickBot="1" x14ac:dyDescent="0.25">
      <c r="B44" s="34" t="s">
        <v>3</v>
      </c>
      <c r="C44" s="18">
        <f t="shared" si="0"/>
        <v>0.19702602230483271</v>
      </c>
    </row>
    <row r="45" spans="2:3" ht="17.100000000000001" customHeight="1" thickBot="1" x14ac:dyDescent="0.25">
      <c r="B45" s="35" t="s">
        <v>9</v>
      </c>
      <c r="C45" s="43">
        <f>+(D23-C23)/C23</f>
        <v>-1.4656955309774301E-2</v>
      </c>
    </row>
    <row r="51" spans="2:15" ht="39" customHeight="1" x14ac:dyDescent="0.2">
      <c r="C51" s="19">
        <v>2022</v>
      </c>
      <c r="D51" s="19">
        <v>2022</v>
      </c>
      <c r="O51" s="12">
        <v>2022</v>
      </c>
    </row>
    <row r="52" spans="2:15" ht="15" thickBot="1" x14ac:dyDescent="0.25">
      <c r="B52" s="34" t="s">
        <v>24</v>
      </c>
      <c r="C52" s="68">
        <f>+C6/$N52*100000</f>
        <v>241.03461808316629</v>
      </c>
      <c r="D52" s="68">
        <f>+D6/$O52*100000</f>
        <v>240.2268265440953</v>
      </c>
      <c r="N52" s="12">
        <v>8635689</v>
      </c>
      <c r="O52" s="12">
        <v>8668474</v>
      </c>
    </row>
    <row r="53" spans="2:15" ht="15" thickBot="1" x14ac:dyDescent="0.25">
      <c r="B53" s="34" t="s">
        <v>25</v>
      </c>
      <c r="C53" s="68">
        <f t="shared" ref="C53:C69" si="1">+C7/$N53*100000</f>
        <v>202.95007262724059</v>
      </c>
      <c r="D53" s="68">
        <f t="shared" ref="D53:D69" si="2">+D7/$O53*100000</f>
        <v>183.51598225157673</v>
      </c>
      <c r="N53" s="12">
        <v>1329391</v>
      </c>
      <c r="O53" s="12">
        <v>1326315</v>
      </c>
    </row>
    <row r="54" spans="2:15" ht="15" thickBot="1" x14ac:dyDescent="0.25">
      <c r="B54" s="34" t="s">
        <v>56</v>
      </c>
      <c r="C54" s="68">
        <f t="shared" si="1"/>
        <v>379.47199798976033</v>
      </c>
      <c r="D54" s="68">
        <f t="shared" si="2"/>
        <v>360.21204635080016</v>
      </c>
      <c r="N54" s="12">
        <v>1018784</v>
      </c>
      <c r="O54" s="12">
        <v>1004686</v>
      </c>
    </row>
    <row r="55" spans="2:15" ht="15" thickBot="1" x14ac:dyDescent="0.25">
      <c r="B55" s="34" t="s">
        <v>19</v>
      </c>
      <c r="C55" s="68">
        <f t="shared" si="1"/>
        <v>199.56587167521806</v>
      </c>
      <c r="D55" s="68">
        <f t="shared" si="2"/>
        <v>214.50564692064566</v>
      </c>
      <c r="N55" s="12">
        <v>1171543</v>
      </c>
      <c r="O55" s="12">
        <v>1176659</v>
      </c>
    </row>
    <row r="56" spans="2:15" ht="15" thickBot="1" x14ac:dyDescent="0.25">
      <c r="B56" s="34" t="s">
        <v>0</v>
      </c>
      <c r="C56" s="68">
        <f t="shared" si="1"/>
        <v>349.22645352471011</v>
      </c>
      <c r="D56" s="68">
        <f t="shared" si="2"/>
        <v>405.42755869607441</v>
      </c>
      <c r="N56" s="12">
        <v>2175952</v>
      </c>
      <c r="O56" s="12">
        <v>2177701</v>
      </c>
    </row>
    <row r="57" spans="2:15" ht="15" thickBot="1" x14ac:dyDescent="0.25">
      <c r="B57" s="34" t="s">
        <v>1</v>
      </c>
      <c r="C57" s="68">
        <f t="shared" si="1"/>
        <v>336.59001037904977</v>
      </c>
      <c r="D57" s="68">
        <f t="shared" si="2"/>
        <v>292.79025353517756</v>
      </c>
      <c r="N57" s="12">
        <v>582905</v>
      </c>
      <c r="O57" s="12">
        <v>585402</v>
      </c>
    </row>
    <row r="58" spans="2:15" ht="15" thickBot="1" x14ac:dyDescent="0.25">
      <c r="B58" s="34" t="s">
        <v>27</v>
      </c>
      <c r="C58" s="68">
        <f t="shared" si="1"/>
        <v>287.23321633559061</v>
      </c>
      <c r="D58" s="68">
        <f t="shared" si="2"/>
        <v>297.09521882797225</v>
      </c>
      <c r="N58" s="12">
        <v>2394918</v>
      </c>
      <c r="O58" s="12">
        <v>2372640</v>
      </c>
    </row>
    <row r="59" spans="2:15" ht="15" thickBot="1" x14ac:dyDescent="0.25">
      <c r="B59" s="34" t="s">
        <v>21</v>
      </c>
      <c r="C59" s="68">
        <f t="shared" si="1"/>
        <v>217.67818734503507</v>
      </c>
      <c r="D59" s="68">
        <f t="shared" si="2"/>
        <v>191.44530245533105</v>
      </c>
      <c r="N59" s="12">
        <v>2045221</v>
      </c>
      <c r="O59" s="12">
        <v>2053328</v>
      </c>
    </row>
    <row r="60" spans="2:15" ht="15" thickBot="1" x14ac:dyDescent="0.25">
      <c r="B60" s="34" t="s">
        <v>12</v>
      </c>
      <c r="C60" s="68">
        <f t="shared" si="1"/>
        <v>185.11713738961313</v>
      </c>
      <c r="D60" s="68">
        <f t="shared" si="2"/>
        <v>188.89689219697993</v>
      </c>
      <c r="N60" s="12">
        <v>7780479</v>
      </c>
      <c r="O60" s="12">
        <v>7792611</v>
      </c>
    </row>
    <row r="61" spans="2:15" ht="15" thickBot="1" x14ac:dyDescent="0.25">
      <c r="B61" s="34" t="s">
        <v>117</v>
      </c>
      <c r="C61" s="68">
        <f t="shared" si="1"/>
        <v>210.72288210848637</v>
      </c>
      <c r="D61" s="68">
        <f t="shared" si="2"/>
        <v>207.53370902557825</v>
      </c>
      <c r="N61" s="12">
        <v>5057353</v>
      </c>
      <c r="O61" s="12">
        <v>5097967</v>
      </c>
    </row>
    <row r="62" spans="2:15" ht="15" thickBot="1" x14ac:dyDescent="0.25">
      <c r="B62" s="34" t="s">
        <v>8</v>
      </c>
      <c r="C62" s="68">
        <f t="shared" si="1"/>
        <v>183.4608881499492</v>
      </c>
      <c r="D62" s="68">
        <f t="shared" si="2"/>
        <v>208.48028396550549</v>
      </c>
      <c r="N62" s="12">
        <v>1063987</v>
      </c>
      <c r="O62" s="12">
        <v>1054776</v>
      </c>
    </row>
    <row r="63" spans="2:15" ht="15" thickBot="1" x14ac:dyDescent="0.25">
      <c r="B63" s="34" t="s">
        <v>2</v>
      </c>
      <c r="C63" s="68">
        <f t="shared" si="1"/>
        <v>310.1614134773647</v>
      </c>
      <c r="D63" s="68">
        <f t="shared" si="2"/>
        <v>286.67917504192587</v>
      </c>
      <c r="N63" s="12">
        <v>2701819</v>
      </c>
      <c r="O63" s="12">
        <v>2690464</v>
      </c>
    </row>
    <row r="64" spans="2:15" ht="15" thickBot="1" x14ac:dyDescent="0.25">
      <c r="B64" s="34" t="s">
        <v>57</v>
      </c>
      <c r="C64" s="68">
        <f t="shared" si="1"/>
        <v>343.11776241731422</v>
      </c>
      <c r="D64" s="68">
        <f t="shared" si="2"/>
        <v>304.96259741737305</v>
      </c>
      <c r="N64" s="12">
        <v>6779888</v>
      </c>
      <c r="O64" s="12">
        <v>6750336</v>
      </c>
    </row>
    <row r="65" spans="2:15" ht="15" thickBot="1" x14ac:dyDescent="0.25">
      <c r="B65" s="34" t="s">
        <v>58</v>
      </c>
      <c r="C65" s="68">
        <f t="shared" si="1"/>
        <v>146.76582513427616</v>
      </c>
      <c r="D65" s="68">
        <f t="shared" si="2"/>
        <v>163.00253675553799</v>
      </c>
      <c r="N65" s="12">
        <v>1511251</v>
      </c>
      <c r="O65" s="12">
        <v>1531878</v>
      </c>
    </row>
    <row r="66" spans="2:15" ht="15" thickBot="1" x14ac:dyDescent="0.25">
      <c r="B66" s="34" t="s">
        <v>59</v>
      </c>
      <c r="C66" s="68">
        <f t="shared" si="1"/>
        <v>161.22275206935302</v>
      </c>
      <c r="D66" s="68">
        <f t="shared" si="2"/>
        <v>162.4713717613011</v>
      </c>
      <c r="N66" s="12">
        <v>661197</v>
      </c>
      <c r="O66" s="12">
        <v>664117</v>
      </c>
    </row>
    <row r="67" spans="2:15" ht="15" thickBot="1" x14ac:dyDescent="0.25">
      <c r="B67" s="34" t="s">
        <v>23</v>
      </c>
      <c r="C67" s="68">
        <f t="shared" si="1"/>
        <v>404.23255260967784</v>
      </c>
      <c r="D67" s="68">
        <f t="shared" si="2"/>
        <v>419.9850192964866</v>
      </c>
      <c r="N67" s="12">
        <v>2220504</v>
      </c>
      <c r="O67" s="12">
        <v>2208174</v>
      </c>
    </row>
    <row r="68" spans="2:15" ht="15" thickBot="1" x14ac:dyDescent="0.25">
      <c r="B68" s="34" t="s">
        <v>3</v>
      </c>
      <c r="C68" s="68">
        <f t="shared" si="1"/>
        <v>252.25529361015774</v>
      </c>
      <c r="D68" s="68">
        <f t="shared" si="2"/>
        <v>301.97691720955822</v>
      </c>
      <c r="N68" s="12">
        <v>319914</v>
      </c>
      <c r="O68" s="12">
        <v>319892</v>
      </c>
    </row>
    <row r="69" spans="2:15" ht="15" thickBot="1" x14ac:dyDescent="0.25">
      <c r="B69" s="35" t="s">
        <v>9</v>
      </c>
      <c r="C69" s="69">
        <f t="shared" si="1"/>
        <v>257.8060072544622</v>
      </c>
      <c r="D69" s="69">
        <f t="shared" si="2"/>
        <v>253.89559481516963</v>
      </c>
      <c r="N69" s="12">
        <v>47450795</v>
      </c>
      <c r="O69" s="12">
        <v>47475420</v>
      </c>
    </row>
    <row r="70" spans="2:15" ht="13.5" thickBot="1" x14ac:dyDescent="0.25">
      <c r="C70" s="68"/>
      <c r="D70" s="68"/>
      <c r="E70" s="68"/>
      <c r="F70" s="68"/>
      <c r="G70" s="68"/>
    </row>
    <row r="71" spans="2:15" ht="13.5" thickBot="1" x14ac:dyDescent="0.25">
      <c r="C71" s="68"/>
      <c r="D71" s="68"/>
      <c r="E71" s="68"/>
      <c r="F71" s="68"/>
      <c r="G71" s="68"/>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zoomScaleNormal="100" workbookViewId="0"/>
  </sheetViews>
  <sheetFormatPr baseColWidth="10" defaultRowHeight="12.75" x14ac:dyDescent="0.2"/>
  <cols>
    <col min="1" max="1" width="10.140625" style="12" customWidth="1"/>
    <col min="2" max="2" width="30.85546875" style="12" customWidth="1"/>
    <col min="3" max="12" width="13.140625" style="12" customWidth="1"/>
    <col min="13" max="13" width="13" style="12" customWidth="1"/>
    <col min="14" max="14" width="0.7109375" style="12" hidden="1" customWidth="1"/>
    <col min="15" max="15" width="0.140625" style="12" customWidth="1"/>
    <col min="16" max="23" width="13.140625" style="12" customWidth="1"/>
    <col min="24" max="59" width="12.28515625" style="12" customWidth="1"/>
    <col min="60" max="16384" width="11.42578125" style="12"/>
  </cols>
  <sheetData>
    <row r="2" spans="1:18" ht="40.5" customHeight="1" x14ac:dyDescent="0.2">
      <c r="B2" s="10"/>
      <c r="C2" s="14"/>
      <c r="D2" s="14"/>
      <c r="E2" s="14"/>
      <c r="F2" s="15"/>
      <c r="G2" s="14"/>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9">
        <v>2021</v>
      </c>
      <c r="D5" s="19">
        <v>2022</v>
      </c>
    </row>
    <row r="6" spans="1:18" ht="17.100000000000001" customHeight="1" thickBot="1" x14ac:dyDescent="0.25">
      <c r="B6" s="34" t="s">
        <v>24</v>
      </c>
      <c r="C6" s="21">
        <v>5703</v>
      </c>
      <c r="D6" s="21">
        <v>5671</v>
      </c>
    </row>
    <row r="7" spans="1:18" ht="17.100000000000001" customHeight="1" thickBot="1" x14ac:dyDescent="0.25">
      <c r="B7" s="34" t="s">
        <v>25</v>
      </c>
      <c r="C7" s="21">
        <v>612</v>
      </c>
      <c r="D7" s="21">
        <v>519</v>
      </c>
    </row>
    <row r="8" spans="1:18" ht="17.100000000000001" customHeight="1" thickBot="1" x14ac:dyDescent="0.25">
      <c r="B8" s="34" t="s">
        <v>56</v>
      </c>
      <c r="C8" s="21">
        <v>414</v>
      </c>
      <c r="D8" s="21">
        <v>347</v>
      </c>
    </row>
    <row r="9" spans="1:18" ht="17.100000000000001" customHeight="1" thickBot="1" x14ac:dyDescent="0.25">
      <c r="B9" s="34" t="s">
        <v>19</v>
      </c>
      <c r="C9" s="21">
        <v>494</v>
      </c>
      <c r="D9" s="21">
        <v>410</v>
      </c>
    </row>
    <row r="10" spans="1:18" ht="17.100000000000001" customHeight="1" thickBot="1" x14ac:dyDescent="0.25">
      <c r="B10" s="34" t="s">
        <v>0</v>
      </c>
      <c r="C10" s="21">
        <v>1014</v>
      </c>
      <c r="D10" s="21">
        <v>881</v>
      </c>
    </row>
    <row r="11" spans="1:18" ht="17.100000000000001" customHeight="1" thickBot="1" x14ac:dyDescent="0.25">
      <c r="B11" s="34" t="s">
        <v>1</v>
      </c>
      <c r="C11" s="21">
        <v>283</v>
      </c>
      <c r="D11" s="21">
        <v>270</v>
      </c>
    </row>
    <row r="12" spans="1:18" ht="17.100000000000001" customHeight="1" thickBot="1" x14ac:dyDescent="0.25">
      <c r="B12" s="34" t="s">
        <v>27</v>
      </c>
      <c r="C12" s="21">
        <v>844</v>
      </c>
      <c r="D12" s="21">
        <v>787</v>
      </c>
    </row>
    <row r="13" spans="1:18" ht="17.100000000000001" customHeight="1" thickBot="1" x14ac:dyDescent="0.25">
      <c r="B13" s="34" t="s">
        <v>21</v>
      </c>
      <c r="C13" s="21">
        <v>1392</v>
      </c>
      <c r="D13" s="21">
        <v>1098</v>
      </c>
    </row>
    <row r="14" spans="1:18" ht="17.100000000000001" customHeight="1" thickBot="1" x14ac:dyDescent="0.25">
      <c r="B14" s="34" t="s">
        <v>12</v>
      </c>
      <c r="C14" s="21">
        <v>5848</v>
      </c>
      <c r="D14" s="21">
        <v>4667</v>
      </c>
    </row>
    <row r="15" spans="1:18" ht="17.100000000000001" customHeight="1" thickBot="1" x14ac:dyDescent="0.25">
      <c r="B15" s="34" t="s">
        <v>117</v>
      </c>
      <c r="C15" s="21">
        <v>4794</v>
      </c>
      <c r="D15" s="21">
        <v>4161</v>
      </c>
    </row>
    <row r="16" spans="1:18" ht="17.100000000000001" customHeight="1" thickBot="1" x14ac:dyDescent="0.25">
      <c r="B16" s="34" t="s">
        <v>8</v>
      </c>
      <c r="C16" s="21">
        <v>357</v>
      </c>
      <c r="D16" s="21">
        <v>418</v>
      </c>
    </row>
    <row r="17" spans="2:18" ht="17.100000000000001" customHeight="1" thickBot="1" x14ac:dyDescent="0.25">
      <c r="B17" s="34" t="s">
        <v>2</v>
      </c>
      <c r="C17" s="21">
        <v>893</v>
      </c>
      <c r="D17" s="21">
        <v>733</v>
      </c>
    </row>
    <row r="18" spans="2:18" ht="17.100000000000001" customHeight="1" thickBot="1" x14ac:dyDescent="0.25">
      <c r="B18" s="34" t="s">
        <v>57</v>
      </c>
      <c r="C18" s="21">
        <v>2523</v>
      </c>
      <c r="D18" s="21">
        <v>2794</v>
      </c>
    </row>
    <row r="19" spans="2:18" ht="17.100000000000001" customHeight="1" thickBot="1" x14ac:dyDescent="0.25">
      <c r="B19" s="34" t="s">
        <v>58</v>
      </c>
      <c r="C19" s="21">
        <v>1675</v>
      </c>
      <c r="D19" s="21">
        <v>1372</v>
      </c>
    </row>
    <row r="20" spans="2:18" ht="17.100000000000001" customHeight="1" thickBot="1" x14ac:dyDescent="0.25">
      <c r="B20" s="34" t="s">
        <v>59</v>
      </c>
      <c r="C20" s="21">
        <v>200</v>
      </c>
      <c r="D20" s="21">
        <v>143</v>
      </c>
    </row>
    <row r="21" spans="2:18" ht="17.100000000000001" customHeight="1" thickBot="1" x14ac:dyDescent="0.25">
      <c r="B21" s="34" t="s">
        <v>23</v>
      </c>
      <c r="C21" s="21">
        <v>657</v>
      </c>
      <c r="D21" s="21">
        <v>519</v>
      </c>
    </row>
    <row r="22" spans="2:18" ht="17.100000000000001" customHeight="1" thickBot="1" x14ac:dyDescent="0.25">
      <c r="B22" s="34" t="s">
        <v>3</v>
      </c>
      <c r="C22" s="21">
        <v>171</v>
      </c>
      <c r="D22" s="21">
        <v>162</v>
      </c>
    </row>
    <row r="23" spans="2:18" ht="17.100000000000001" customHeight="1" thickBot="1" x14ac:dyDescent="0.25">
      <c r="B23" s="35" t="s">
        <v>9</v>
      </c>
      <c r="C23" s="36">
        <v>27874</v>
      </c>
      <c r="D23" s="36">
        <f>SUM(D6:D22)</f>
        <v>24952</v>
      </c>
    </row>
    <row r="24" spans="2:18" ht="11.25" customHeight="1" x14ac:dyDescent="0.2">
      <c r="C24" s="16"/>
      <c r="G24" s="16"/>
    </row>
    <row r="25" spans="2:18" ht="39" customHeight="1" x14ac:dyDescent="0.2">
      <c r="B25" s="37"/>
      <c r="C25" s="37"/>
      <c r="D25" s="37"/>
      <c r="E25" s="37"/>
      <c r="F25"/>
      <c r="G25"/>
      <c r="H25"/>
      <c r="I25"/>
      <c r="J25"/>
      <c r="K25"/>
      <c r="L25"/>
      <c r="M25"/>
      <c r="N25"/>
      <c r="O25"/>
      <c r="P25"/>
      <c r="Q25"/>
      <c r="R25"/>
    </row>
    <row r="26" spans="2:18" ht="15" customHeight="1" x14ac:dyDescent="0.2"/>
    <row r="27" spans="2:18" ht="39" customHeight="1" x14ac:dyDescent="0.2">
      <c r="C27" s="20" t="s">
        <v>126</v>
      </c>
    </row>
    <row r="28" spans="2:18" ht="17.100000000000001" customHeight="1" thickBot="1" x14ac:dyDescent="0.25">
      <c r="B28" s="34" t="s">
        <v>24</v>
      </c>
      <c r="C28" s="18">
        <f>+(D6-C6)/C6</f>
        <v>-5.6110818867262848E-3</v>
      </c>
    </row>
    <row r="29" spans="2:18" ht="17.100000000000001" customHeight="1" thickBot="1" x14ac:dyDescent="0.25">
      <c r="B29" s="34" t="s">
        <v>25</v>
      </c>
      <c r="C29" s="18">
        <f t="shared" ref="C29:C44" si="0">+(D7-C7)/C7</f>
        <v>-0.15196078431372548</v>
      </c>
    </row>
    <row r="30" spans="2:18" ht="17.100000000000001" customHeight="1" thickBot="1" x14ac:dyDescent="0.25">
      <c r="B30" s="34" t="s">
        <v>56</v>
      </c>
      <c r="C30" s="18">
        <f t="shared" si="0"/>
        <v>-0.16183574879227053</v>
      </c>
    </row>
    <row r="31" spans="2:18" ht="17.100000000000001" customHeight="1" thickBot="1" x14ac:dyDescent="0.25">
      <c r="B31" s="34" t="s">
        <v>19</v>
      </c>
      <c r="C31" s="18">
        <f t="shared" si="0"/>
        <v>-0.17004048582995951</v>
      </c>
    </row>
    <row r="32" spans="2:18" ht="17.100000000000001" customHeight="1" thickBot="1" x14ac:dyDescent="0.25">
      <c r="B32" s="34" t="s">
        <v>0</v>
      </c>
      <c r="C32" s="18">
        <f t="shared" si="0"/>
        <v>-0.13116370808678501</v>
      </c>
    </row>
    <row r="33" spans="2:3" ht="17.100000000000001" customHeight="1" thickBot="1" x14ac:dyDescent="0.25">
      <c r="B33" s="34" t="s">
        <v>1</v>
      </c>
      <c r="C33" s="18">
        <f t="shared" si="0"/>
        <v>-4.5936395759717315E-2</v>
      </c>
    </row>
    <row r="34" spans="2:3" ht="17.100000000000001" customHeight="1" thickBot="1" x14ac:dyDescent="0.25">
      <c r="B34" s="34" t="s">
        <v>27</v>
      </c>
      <c r="C34" s="18">
        <f t="shared" si="0"/>
        <v>-6.7535545023696686E-2</v>
      </c>
    </row>
    <row r="35" spans="2:3" ht="17.100000000000001" customHeight="1" thickBot="1" x14ac:dyDescent="0.25">
      <c r="B35" s="34" t="s">
        <v>21</v>
      </c>
      <c r="C35" s="18">
        <f t="shared" si="0"/>
        <v>-0.21120689655172414</v>
      </c>
    </row>
    <row r="36" spans="2:3" ht="17.100000000000001" customHeight="1" thickBot="1" x14ac:dyDescent="0.25">
      <c r="B36" s="34" t="s">
        <v>12</v>
      </c>
      <c r="C36" s="18">
        <f t="shared" si="0"/>
        <v>-0.20194938440492477</v>
      </c>
    </row>
    <row r="37" spans="2:3" ht="17.100000000000001" customHeight="1" thickBot="1" x14ac:dyDescent="0.25">
      <c r="B37" s="34" t="s">
        <v>117</v>
      </c>
      <c r="C37" s="18">
        <f t="shared" si="0"/>
        <v>-0.13204005006257821</v>
      </c>
    </row>
    <row r="38" spans="2:3" ht="17.100000000000001" customHeight="1" thickBot="1" x14ac:dyDescent="0.25">
      <c r="B38" s="34" t="s">
        <v>8</v>
      </c>
      <c r="C38" s="18">
        <f t="shared" si="0"/>
        <v>0.17086834733893558</v>
      </c>
    </row>
    <row r="39" spans="2:3" ht="17.100000000000001" customHeight="1" thickBot="1" x14ac:dyDescent="0.25">
      <c r="B39" s="34" t="s">
        <v>2</v>
      </c>
      <c r="C39" s="18">
        <f t="shared" si="0"/>
        <v>-0.17917133258678611</v>
      </c>
    </row>
    <row r="40" spans="2:3" ht="17.100000000000001" customHeight="1" thickBot="1" x14ac:dyDescent="0.25">
      <c r="B40" s="34" t="s">
        <v>57</v>
      </c>
      <c r="C40" s="18">
        <f t="shared" si="0"/>
        <v>0.10741181133571145</v>
      </c>
    </row>
    <row r="41" spans="2:3" ht="17.100000000000001" customHeight="1" thickBot="1" x14ac:dyDescent="0.25">
      <c r="B41" s="34" t="s">
        <v>58</v>
      </c>
      <c r="C41" s="18">
        <f t="shared" si="0"/>
        <v>-0.1808955223880597</v>
      </c>
    </row>
    <row r="42" spans="2:3" ht="17.100000000000001" customHeight="1" thickBot="1" x14ac:dyDescent="0.25">
      <c r="B42" s="34" t="s">
        <v>59</v>
      </c>
      <c r="C42" s="18">
        <f t="shared" si="0"/>
        <v>-0.28499999999999998</v>
      </c>
    </row>
    <row r="43" spans="2:3" ht="17.100000000000001" customHeight="1" thickBot="1" x14ac:dyDescent="0.25">
      <c r="B43" s="34" t="s">
        <v>23</v>
      </c>
      <c r="C43" s="18">
        <f t="shared" si="0"/>
        <v>-0.21004566210045661</v>
      </c>
    </row>
    <row r="44" spans="2:3" ht="17.100000000000001" customHeight="1" thickBot="1" x14ac:dyDescent="0.25">
      <c r="B44" s="34" t="s">
        <v>3</v>
      </c>
      <c r="C44" s="18">
        <f t="shared" si="0"/>
        <v>-5.2631578947368418E-2</v>
      </c>
    </row>
    <row r="45" spans="2:3" ht="17.100000000000001" customHeight="1" thickBot="1" x14ac:dyDescent="0.25">
      <c r="B45" s="35" t="s">
        <v>9</v>
      </c>
      <c r="C45" s="43">
        <f>+(D23-C23)/C23</f>
        <v>-0.10482887278467388</v>
      </c>
    </row>
    <row r="51" spans="2:15" ht="39" customHeight="1" x14ac:dyDescent="0.2">
      <c r="C51" s="19">
        <v>2021</v>
      </c>
      <c r="D51" s="19">
        <v>2022</v>
      </c>
      <c r="O51" s="12">
        <v>2022</v>
      </c>
    </row>
    <row r="52" spans="2:15" ht="17.100000000000001" customHeight="1" thickBot="1" x14ac:dyDescent="0.25">
      <c r="B52" s="34" t="s">
        <v>24</v>
      </c>
      <c r="C52" s="68">
        <f>+C6/N52*100000</f>
        <v>66.039895600686876</v>
      </c>
      <c r="D52" s="68">
        <f>+D6/O52*100000</f>
        <v>65.420972595637949</v>
      </c>
      <c r="N52" s="12">
        <v>8635689</v>
      </c>
      <c r="O52" s="12">
        <v>8668474</v>
      </c>
    </row>
    <row r="53" spans="2:15" ht="17.100000000000001" customHeight="1" thickBot="1" x14ac:dyDescent="0.25">
      <c r="B53" s="34" t="s">
        <v>25</v>
      </c>
      <c r="C53" s="68">
        <f t="shared" ref="C53:C69" si="1">+C7/N53*100000</f>
        <v>46.036117289796607</v>
      </c>
      <c r="D53" s="68">
        <f t="shared" ref="D53:D69" si="2">+D7/O53*100000</f>
        <v>39.130975673199806</v>
      </c>
      <c r="N53" s="12">
        <v>1329391</v>
      </c>
      <c r="O53" s="12">
        <v>1326315</v>
      </c>
    </row>
    <row r="54" spans="2:15" ht="17.100000000000001" customHeight="1" thickBot="1" x14ac:dyDescent="0.25">
      <c r="B54" s="34" t="s">
        <v>56</v>
      </c>
      <c r="C54" s="68">
        <f t="shared" si="1"/>
        <v>40.636680591764296</v>
      </c>
      <c r="D54" s="68">
        <f t="shared" si="2"/>
        <v>34.538154209374873</v>
      </c>
      <c r="N54" s="12">
        <v>1018784</v>
      </c>
      <c r="O54" s="12">
        <v>1004686</v>
      </c>
    </row>
    <row r="55" spans="2:15" ht="17.100000000000001" customHeight="1" thickBot="1" x14ac:dyDescent="0.25">
      <c r="B55" s="34" t="s">
        <v>19</v>
      </c>
      <c r="C55" s="68">
        <f t="shared" si="1"/>
        <v>42.166612749169254</v>
      </c>
      <c r="D55" s="68">
        <f t="shared" si="2"/>
        <v>34.844419666190461</v>
      </c>
      <c r="N55" s="12">
        <v>1171543</v>
      </c>
      <c r="O55" s="12">
        <v>1176659</v>
      </c>
    </row>
    <row r="56" spans="2:15" ht="17.100000000000001" customHeight="1" thickBot="1" x14ac:dyDescent="0.25">
      <c r="B56" s="34" t="s">
        <v>0</v>
      </c>
      <c r="C56" s="68">
        <f t="shared" si="1"/>
        <v>46.600292653514416</v>
      </c>
      <c r="D56" s="68">
        <f t="shared" si="2"/>
        <v>40.455507895712039</v>
      </c>
      <c r="N56" s="12">
        <v>2175952</v>
      </c>
      <c r="O56" s="12">
        <v>2177701</v>
      </c>
    </row>
    <row r="57" spans="2:15" ht="17.100000000000001" customHeight="1" thickBot="1" x14ac:dyDescent="0.25">
      <c r="B57" s="34" t="s">
        <v>1</v>
      </c>
      <c r="C57" s="68">
        <f t="shared" si="1"/>
        <v>48.549935238160593</v>
      </c>
      <c r="D57" s="68">
        <f t="shared" si="2"/>
        <v>46.12215195711665</v>
      </c>
      <c r="N57" s="12">
        <v>582905</v>
      </c>
      <c r="O57" s="12">
        <v>585402</v>
      </c>
    </row>
    <row r="58" spans="2:15" ht="17.100000000000001" customHeight="1" thickBot="1" x14ac:dyDescent="0.25">
      <c r="B58" s="34" t="s">
        <v>27</v>
      </c>
      <c r="C58" s="68">
        <f t="shared" si="1"/>
        <v>35.241290098450136</v>
      </c>
      <c r="D58" s="68">
        <f t="shared" si="2"/>
        <v>33.16980241418841</v>
      </c>
      <c r="N58" s="12">
        <v>2394918</v>
      </c>
      <c r="O58" s="12">
        <v>2372640</v>
      </c>
    </row>
    <row r="59" spans="2:15" ht="17.100000000000001" customHeight="1" thickBot="1" x14ac:dyDescent="0.25">
      <c r="B59" s="34" t="s">
        <v>21</v>
      </c>
      <c r="C59" s="68">
        <f t="shared" si="1"/>
        <v>68.061104398986714</v>
      </c>
      <c r="D59" s="68">
        <f t="shared" si="2"/>
        <v>53.474164867960695</v>
      </c>
      <c r="N59" s="12">
        <v>2045221</v>
      </c>
      <c r="O59" s="12">
        <v>2053328</v>
      </c>
    </row>
    <row r="60" spans="2:15" ht="17.100000000000001" customHeight="1" thickBot="1" x14ac:dyDescent="0.25">
      <c r="B60" s="34" t="s">
        <v>12</v>
      </c>
      <c r="C60" s="68">
        <f t="shared" si="1"/>
        <v>75.162467503607431</v>
      </c>
      <c r="D60" s="68">
        <f t="shared" si="2"/>
        <v>59.89006765511585</v>
      </c>
      <c r="N60" s="12">
        <v>7780479</v>
      </c>
      <c r="O60" s="12">
        <v>7792611</v>
      </c>
    </row>
    <row r="61" spans="2:15" ht="17.100000000000001" customHeight="1" thickBot="1" x14ac:dyDescent="0.25">
      <c r="B61" s="34" t="s">
        <v>117</v>
      </c>
      <c r="C61" s="68">
        <f t="shared" si="1"/>
        <v>94.792671185895074</v>
      </c>
      <c r="D61" s="68">
        <f t="shared" si="2"/>
        <v>81.620771574237338</v>
      </c>
      <c r="N61" s="12">
        <v>5057353</v>
      </c>
      <c r="O61" s="12">
        <v>5097967</v>
      </c>
    </row>
    <row r="62" spans="2:15" ht="17.100000000000001" customHeight="1" thickBot="1" x14ac:dyDescent="0.25">
      <c r="B62" s="34" t="s">
        <v>8</v>
      </c>
      <c r="C62" s="68">
        <f t="shared" si="1"/>
        <v>33.553041531522474</v>
      </c>
      <c r="D62" s="68">
        <f t="shared" si="2"/>
        <v>39.629267256744562</v>
      </c>
      <c r="N62" s="12">
        <v>1063987</v>
      </c>
      <c r="O62" s="12">
        <v>1054776</v>
      </c>
    </row>
    <row r="63" spans="2:15" ht="17.100000000000001" customHeight="1" thickBot="1" x14ac:dyDescent="0.25">
      <c r="B63" s="34" t="s">
        <v>2</v>
      </c>
      <c r="C63" s="68">
        <f t="shared" si="1"/>
        <v>33.05180694931822</v>
      </c>
      <c r="D63" s="68">
        <f t="shared" si="2"/>
        <v>27.244371231133364</v>
      </c>
      <c r="N63" s="12">
        <v>2701819</v>
      </c>
      <c r="O63" s="12">
        <v>2690464</v>
      </c>
    </row>
    <row r="64" spans="2:15" ht="17.100000000000001" customHeight="1" thickBot="1" x14ac:dyDescent="0.25">
      <c r="B64" s="34" t="s">
        <v>57</v>
      </c>
      <c r="C64" s="68">
        <f t="shared" si="1"/>
        <v>37.213004108622449</v>
      </c>
      <c r="D64" s="68">
        <f t="shared" si="2"/>
        <v>41.390532263875457</v>
      </c>
      <c r="N64" s="12">
        <v>6779888</v>
      </c>
      <c r="O64" s="12">
        <v>6750336</v>
      </c>
    </row>
    <row r="65" spans="2:15" ht="17.100000000000001" customHeight="1" thickBot="1" x14ac:dyDescent="0.25">
      <c r="B65" s="34" t="s">
        <v>58</v>
      </c>
      <c r="C65" s="68">
        <f t="shared" si="1"/>
        <v>110.8353278178145</v>
      </c>
      <c r="D65" s="68">
        <f t="shared" si="2"/>
        <v>89.563268093151024</v>
      </c>
      <c r="N65" s="12">
        <v>1511251</v>
      </c>
      <c r="O65" s="12">
        <v>1531878</v>
      </c>
    </row>
    <row r="66" spans="2:15" ht="17.100000000000001" customHeight="1" thickBot="1" x14ac:dyDescent="0.25">
      <c r="B66" s="34" t="s">
        <v>59</v>
      </c>
      <c r="C66" s="68">
        <f t="shared" si="1"/>
        <v>30.24817111995366</v>
      </c>
      <c r="D66" s="68">
        <f t="shared" si="2"/>
        <v>21.5323504743893</v>
      </c>
      <c r="N66" s="12">
        <v>661197</v>
      </c>
      <c r="O66" s="12">
        <v>664117</v>
      </c>
    </row>
    <row r="67" spans="2:15" ht="17.100000000000001" customHeight="1" thickBot="1" x14ac:dyDescent="0.25">
      <c r="B67" s="34" t="s">
        <v>23</v>
      </c>
      <c r="C67" s="68">
        <f t="shared" si="1"/>
        <v>29.587877346764518</v>
      </c>
      <c r="D67" s="68">
        <f t="shared" si="2"/>
        <v>23.503582598110476</v>
      </c>
      <c r="N67" s="12">
        <v>2220504</v>
      </c>
      <c r="O67" s="12">
        <v>2208174</v>
      </c>
    </row>
    <row r="68" spans="2:15" ht="17.100000000000001" customHeight="1" thickBot="1" x14ac:dyDescent="0.25">
      <c r="B68" s="34" t="s">
        <v>3</v>
      </c>
      <c r="C68" s="68">
        <f t="shared" si="1"/>
        <v>53.451865188769489</v>
      </c>
      <c r="D68" s="68">
        <f t="shared" si="2"/>
        <v>50.642091705950762</v>
      </c>
      <c r="N68" s="12">
        <v>319914</v>
      </c>
      <c r="O68" s="12">
        <v>319892</v>
      </c>
    </row>
    <row r="69" spans="2:15" ht="17.100000000000001" customHeight="1" thickBot="1" x14ac:dyDescent="0.25">
      <c r="B69" s="35" t="s">
        <v>9</v>
      </c>
      <c r="C69" s="69">
        <f t="shared" si="1"/>
        <v>58.742956782915854</v>
      </c>
      <c r="D69" s="69">
        <f t="shared" si="2"/>
        <v>52.557723554631004</v>
      </c>
      <c r="N69" s="12">
        <v>47450795</v>
      </c>
      <c r="O69" s="12">
        <v>47475420</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6</vt:i4>
      </vt:variant>
    </vt:vector>
  </HeadingPairs>
  <TitlesOfParts>
    <vt:vector size="25" baseType="lpstr">
      <vt:lpstr>Introducción</vt:lpstr>
      <vt:lpstr>Definiciones y conceptos</vt:lpstr>
      <vt:lpstr>Concursos pers.juridi.TSJ</vt:lpstr>
      <vt:lpstr>Concursos pers.nat.no empr TSJ</vt:lpstr>
      <vt:lpstr>Concursos pers.nat empr TSJ</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pos.ocupación</vt:lpstr>
      <vt:lpstr>Provincias</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2018-11-27T13:00:57Z</cp:lastPrinted>
  <dcterms:created xsi:type="dcterms:W3CDTF">2008-12-05T10:12:17Z</dcterms:created>
  <dcterms:modified xsi:type="dcterms:W3CDTF">2023-04-24T16:33:26Z</dcterms:modified>
</cp:coreProperties>
</file>